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25" windowWidth="9465" windowHeight="6900" activeTab="0"/>
  </bookViews>
  <sheets>
    <sheet name="Table1, 2" sheetId="1" r:id="rId1"/>
    <sheet name="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<sst xmlns="http://schemas.openxmlformats.org/spreadsheetml/2006/main" count="491" uniqueCount="197">
  <si>
    <t>Table I. Study sites</t>
  </si>
  <si>
    <t>Table 2.  Results</t>
  </si>
  <si>
    <t xml:space="preserve"> </t>
  </si>
  <si>
    <t>region</t>
  </si>
  <si>
    <t>stream</t>
  </si>
  <si>
    <t>litholgy</t>
  </si>
  <si>
    <t>tensile</t>
  </si>
  <si>
    <t>slake</t>
  </si>
  <si>
    <t>slope</t>
  </si>
  <si>
    <t xml:space="preserve">area </t>
  </si>
  <si>
    <t>valley</t>
  </si>
  <si>
    <t>channel</t>
  </si>
  <si>
    <r>
      <t>D</t>
    </r>
    <r>
      <rPr>
        <vertAlign val="subscript"/>
        <sz val="8"/>
        <rFont val="Arial Narrow"/>
        <family val="2"/>
      </rPr>
      <t>max</t>
    </r>
  </si>
  <si>
    <t>pin</t>
  </si>
  <si>
    <t>n</t>
  </si>
  <si>
    <t xml:space="preserve">anthropogenic </t>
  </si>
  <si>
    <t>median pin</t>
  </si>
  <si>
    <t>mean</t>
  </si>
  <si>
    <t>measur.</t>
  </si>
  <si>
    <t>historic</t>
  </si>
  <si>
    <t>strath</t>
  </si>
  <si>
    <t>geologic</t>
  </si>
  <si>
    <t>durability</t>
  </si>
  <si>
    <r>
      <t>(km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</si>
  <si>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r>
      <t>(m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>/s)</t>
    </r>
  </si>
  <si>
    <t>width (m)</t>
  </si>
  <si>
    <t>(m)</t>
  </si>
  <si>
    <t>(mm)</t>
  </si>
  <si>
    <t>length (mm)</t>
  </si>
  <si>
    <t>spacing (m)</t>
  </si>
  <si>
    <t>activity</t>
  </si>
  <si>
    <t>mode</t>
  </si>
  <si>
    <t>st dev</t>
  </si>
  <si>
    <t>lowering (mm/a)</t>
  </si>
  <si>
    <t>(mm/a)</t>
  </si>
  <si>
    <t>time (yrs)</t>
  </si>
  <si>
    <t>Olympics, WA</t>
  </si>
  <si>
    <t>micaceous fine ss, siltstone</t>
  </si>
  <si>
    <t>~10</t>
  </si>
  <si>
    <t>~100</t>
  </si>
  <si>
    <t>~40</t>
  </si>
  <si>
    <t>120-160</t>
  </si>
  <si>
    <t>37/49</t>
  </si>
  <si>
    <t>0.50</t>
  </si>
  <si>
    <t>logjam removal</t>
  </si>
  <si>
    <t>-</t>
  </si>
  <si>
    <t>41/&gt;130</t>
  </si>
  <si>
    <t>44/&gt;114</t>
  </si>
  <si>
    <t>1/1</t>
  </si>
  <si>
    <t>20-30</t>
  </si>
  <si>
    <t xml:space="preserve">&lt; .3 </t>
  </si>
  <si>
    <t>Lower West Fork (2)</t>
  </si>
  <si>
    <t>siltstone</t>
  </si>
  <si>
    <t>"</t>
  </si>
  <si>
    <t>~120</t>
  </si>
  <si>
    <t>NC</t>
  </si>
  <si>
    <t>~200</t>
  </si>
  <si>
    <t>14</t>
  </si>
  <si>
    <t>0.25</t>
  </si>
  <si>
    <t>137</t>
  </si>
  <si>
    <t>39</t>
  </si>
  <si>
    <t>1.6</t>
  </si>
  <si>
    <t>160</t>
  </si>
  <si>
    <t>28</t>
  </si>
  <si>
    <t>0.5</t>
  </si>
  <si>
    <t xml:space="preserve">&gt;160 </t>
  </si>
  <si>
    <t>1</t>
  </si>
  <si>
    <t>micaceous med. ss</t>
  </si>
  <si>
    <t>~1</t>
  </si>
  <si>
    <t>56/56</t>
  </si>
  <si>
    <t>10-15</t>
  </si>
  <si>
    <t>9/62</t>
  </si>
  <si>
    <t>14/61</t>
  </si>
  <si>
    <t>.3-.7</t>
  </si>
  <si>
    <t>Cascades, WA</t>
  </si>
  <si>
    <t>Cascades, OR</t>
  </si>
  <si>
    <t>Walker (1)</t>
  </si>
  <si>
    <t>indurated lahar</t>
  </si>
  <si>
    <t>56</t>
  </si>
  <si>
    <t>dam break flood</t>
  </si>
  <si>
    <t>5-10/10-15</t>
  </si>
  <si>
    <t>10.2/12.3</t>
  </si>
  <si>
    <t>1.83/1.65</t>
  </si>
  <si>
    <t>49/100</t>
  </si>
  <si>
    <t>0 (0-0.5)</t>
  </si>
  <si>
    <t>1.1</t>
  </si>
  <si>
    <t xml:space="preserve">from road-related </t>
  </si>
  <si>
    <t>0</t>
  </si>
  <si>
    <t>.03</t>
  </si>
  <si>
    <t>23</t>
  </si>
  <si>
    <t>landslide</t>
  </si>
  <si>
    <t>8.07/10.7</t>
  </si>
  <si>
    <t>1.93/1.72</t>
  </si>
  <si>
    <t>10/100</t>
  </si>
  <si>
    <t>.54</t>
  </si>
  <si>
    <t>indurated rhyolite ash-flow</t>
  </si>
  <si>
    <t>~0.2</t>
  </si>
  <si>
    <t>20</t>
  </si>
  <si>
    <t>Oregon Coast Range</t>
  </si>
  <si>
    <t>Sullivan (1)</t>
  </si>
  <si>
    <t>~0.5</t>
  </si>
  <si>
    <t>16</t>
  </si>
  <si>
    <t>debris flows from</t>
  </si>
  <si>
    <t>4.1</t>
  </si>
  <si>
    <t>0.07-0.10</t>
  </si>
  <si>
    <t>31</t>
  </si>
  <si>
    <t>0.25-0.50</t>
  </si>
  <si>
    <t>clearcut</t>
  </si>
  <si>
    <t>15-20</t>
  </si>
  <si>
    <t>Kate Creek sections</t>
  </si>
  <si>
    <t xml:space="preserve"> 3 - 9</t>
  </si>
  <si>
    <t>221</t>
  </si>
  <si>
    <t>Kate Creek</t>
  </si>
  <si>
    <t>Marlow Creek trib.1</t>
  </si>
  <si>
    <t xml:space="preserve"> 3 - 5</t>
  </si>
  <si>
    <t>80</t>
  </si>
  <si>
    <t>Marlow Creek trib.2</t>
  </si>
  <si>
    <t>62</t>
  </si>
  <si>
    <t>altered forest</t>
  </si>
  <si>
    <t>California Coast Range</t>
  </si>
  <si>
    <t>S. Fork Eel</t>
  </si>
  <si>
    <t>0.1-0.2</t>
  </si>
  <si>
    <t>~165</t>
  </si>
  <si>
    <t>33</t>
  </si>
  <si>
    <t>0.6 (0.3-3.5)</t>
  </si>
  <si>
    <t>1.7</t>
  </si>
  <si>
    <t>3.9</t>
  </si>
  <si>
    <t>~0.7</t>
  </si>
  <si>
    <t>Taiwan, Western Foothills</t>
  </si>
  <si>
    <t>Tachia</t>
  </si>
  <si>
    <t>siltstone, shale</t>
  </si>
  <si>
    <t>~1170</t>
  </si>
  <si>
    <t>125</t>
  </si>
  <si>
    <t xml:space="preserve">dam </t>
  </si>
  <si>
    <t>&gt;125</t>
  </si>
  <si>
    <t>Tali</t>
  </si>
  <si>
    <t>shale, siltsone, ss</t>
  </si>
  <si>
    <t>unconfined</t>
  </si>
  <si>
    <t>40</t>
  </si>
  <si>
    <t>levee</t>
  </si>
  <si>
    <t>Tsao-Hu</t>
  </si>
  <si>
    <t>shale</t>
  </si>
  <si>
    <t>45</t>
  </si>
  <si>
    <t>Chang-Ping</t>
  </si>
  <si>
    <r>
      <t>Q</t>
    </r>
    <r>
      <rPr>
        <vertAlign val="subscript"/>
        <sz val="8"/>
        <rFont val="Arial Narrow"/>
        <family val="2"/>
      </rPr>
      <t>bf</t>
    </r>
  </si>
  <si>
    <r>
      <t>D</t>
    </r>
    <r>
      <rPr>
        <vertAlign val="subscript"/>
        <sz val="8"/>
        <rFont val="Arial Narrow"/>
        <family val="2"/>
      </rPr>
      <t>50</t>
    </r>
  </si>
  <si>
    <t>folia (mm)</t>
  </si>
  <si>
    <t>Teanaway (1)</t>
  </si>
  <si>
    <t>West Fork Satsop</t>
  </si>
  <si>
    <t>Lower West Fork (1)</t>
  </si>
  <si>
    <t xml:space="preserve">Black Creek       </t>
  </si>
  <si>
    <t>.03-0.05?</t>
  </si>
  <si>
    <t>0.1-1.0</t>
  </si>
  <si>
    <t>~0.05-0.10</t>
  </si>
  <si>
    <t>76</t>
  </si>
  <si>
    <t>0.1-0.8</t>
  </si>
  <si>
    <r>
      <t>10</t>
    </r>
    <r>
      <rPr>
        <vertAlign val="superscript"/>
        <sz val="8"/>
        <rFont val="Arial Narrow"/>
        <family val="2"/>
      </rPr>
      <t>-3</t>
    </r>
    <r>
      <rPr>
        <sz val="8"/>
        <rFont val="Arial Narrow"/>
        <family val="2"/>
      </rPr>
      <t>-10</t>
    </r>
    <r>
      <rPr>
        <vertAlign val="superscript"/>
        <sz val="8"/>
        <rFont val="Arial Narrow"/>
        <family val="2"/>
      </rPr>
      <t>-1</t>
    </r>
  </si>
  <si>
    <r>
      <t>10</t>
    </r>
    <r>
      <rPr>
        <vertAlign val="superscript"/>
        <sz val="8"/>
        <rFont val="Arial Narrow"/>
        <family val="2"/>
      </rPr>
      <t>-3</t>
    </r>
    <r>
      <rPr>
        <sz val="8"/>
        <rFont val="Arial Narrow"/>
        <family val="2"/>
      </rPr>
      <t>-10</t>
    </r>
    <r>
      <rPr>
        <vertAlign val="superscript"/>
        <sz val="8"/>
        <rFont val="Arial Narrow"/>
        <family val="2"/>
      </rPr>
      <t>-2</t>
    </r>
  </si>
  <si>
    <t>0.10-0.45</t>
  </si>
  <si>
    <t>0.04-0.80</t>
  </si>
  <si>
    <t>1.6&lt;</t>
  </si>
  <si>
    <t>0.70&lt;</t>
  </si>
  <si>
    <t>2.3&lt;</t>
  </si>
  <si>
    <t>4&lt;</t>
  </si>
  <si>
    <t xml:space="preserve">                 (2)</t>
  </si>
  <si>
    <t xml:space="preserve">                 (3)</t>
  </si>
  <si>
    <t xml:space="preserve">Black Creek </t>
  </si>
  <si>
    <t xml:space="preserve">West Fork Satsop </t>
  </si>
  <si>
    <t>7-8</t>
  </si>
  <si>
    <t>~5</t>
  </si>
  <si>
    <t>~0.01</t>
  </si>
  <si>
    <t>italics indicates order-of-magnitude estimate from measurement elsewhere</t>
  </si>
  <si>
    <t>~20</t>
  </si>
  <si>
    <t>~1.5</t>
  </si>
  <si>
    <t>4-5</t>
  </si>
  <si>
    <t xml:space="preserve">            (2) </t>
  </si>
  <si>
    <t xml:space="preserve">            (3)</t>
  </si>
  <si>
    <t xml:space="preserve">            (4)</t>
  </si>
  <si>
    <t xml:space="preserve">              (2)</t>
  </si>
  <si>
    <t xml:space="preserve">                  (2)</t>
  </si>
  <si>
    <t xml:space="preserve">                  (3)</t>
  </si>
  <si>
    <t>strength (MPa)</t>
  </si>
  <si>
    <t>4.33 (.45)</t>
  </si>
  <si>
    <t>2.68 (.12)</t>
  </si>
  <si>
    <t>2.15 (.29)</t>
  </si>
  <si>
    <t>.267 (.033)</t>
  </si>
  <si>
    <t>.214 (.008)</t>
  </si>
  <si>
    <t>.28 (.015)</t>
  </si>
  <si>
    <t>.14 (.044)</t>
  </si>
  <si>
    <t>NC: not collected;</t>
  </si>
  <si>
    <t>0.50-1.0</t>
  </si>
  <si>
    <t>18.3</t>
  </si>
  <si>
    <t>3.7</t>
  </si>
  <si>
    <t>&gt;28</t>
  </si>
  <si>
    <t>&gt;6.5</t>
  </si>
  <si>
    <t>&gt;7.4</t>
  </si>
  <si>
    <t>0.1-0.25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</si>
</sst>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00"/>
    <numFmt numFmtId="166" formatCode="0.0"/>
    <numFmt numFmtId="167" formatCode="0.0000"/>
  </numFmts>
  <fonts count="1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 Narrow"/>
      <family val="2"/>
    </font>
    <font>
      <vertAlign val="subscript"/>
      <sz val="8"/>
      <name val="Arial Narrow"/>
      <family val="2"/>
    </font>
    <font>
      <sz val="9"/>
      <name val="Arial Narrow"/>
      <family val="2"/>
    </font>
    <font>
      <vertAlign val="superscript"/>
      <sz val="8"/>
      <name val="Arial Narrow"/>
      <family val="2"/>
    </font>
    <font>
      <sz val="7"/>
      <name val="Arial"/>
      <family val="2"/>
    </font>
    <font>
      <sz val="10"/>
      <name val="Arial Narrow"/>
      <family val="2"/>
    </font>
    <font>
      <i/>
      <sz val="8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3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" fontId="0" fillId="0" borderId="0" xfId="0" applyNumberFormat="1" applyAlignment="1">
      <alignment/>
    </xf>
    <xf numFmtId="0" fontId="3" fillId="0" borderId="1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6"/>
  <sheetViews>
    <sheetView tabSelected="1" workbookViewId="0" topLeftCell="G1">
      <selection activeCell="J37" sqref="J37"/>
    </sheetView>
  </sheetViews>
  <sheetFormatPr defaultColWidth="9.140625" defaultRowHeight="12.75"/>
  <cols>
    <col min="1" max="1" width="17.421875" style="0" customWidth="1"/>
    <col min="2" max="2" width="14.57421875" style="2" customWidth="1"/>
    <col min="3" max="3" width="17.140625" style="2" customWidth="1"/>
    <col min="4" max="4" width="8.00390625" style="0" customWidth="1"/>
    <col min="5" max="5" width="5.00390625" style="0" customWidth="1"/>
    <col min="6" max="6" width="6.140625" style="0" customWidth="1"/>
    <col min="7" max="7" width="6.421875" style="0" customWidth="1"/>
    <col min="8" max="8" width="5.28125" style="0" customWidth="1"/>
    <col min="9" max="9" width="8.140625" style="0" customWidth="1"/>
    <col min="10" max="10" width="6.7109375" style="0" customWidth="1"/>
    <col min="11" max="11" width="5.00390625" style="0" customWidth="1"/>
    <col min="12" max="12" width="4.28125" style="0" customWidth="1"/>
    <col min="13" max="13" width="6.7109375" style="0" customWidth="1"/>
    <col min="14" max="14" width="4.57421875" style="0" customWidth="1"/>
    <col min="15" max="15" width="7.57421875" style="0" customWidth="1"/>
    <col min="16" max="16" width="16.57421875" style="0" customWidth="1"/>
    <col min="17" max="17" width="14.140625" style="2" customWidth="1"/>
    <col min="18" max="18" width="12.7109375" style="2" customWidth="1"/>
    <col min="19" max="19" width="7.28125" style="42" customWidth="1"/>
    <col min="20" max="20" width="6.8515625" style="0" customWidth="1"/>
    <col min="21" max="21" width="6.00390625" style="0" customWidth="1"/>
    <col min="22" max="22" width="4.8515625" style="0" customWidth="1"/>
    <col min="23" max="23" width="9.28125" style="0" customWidth="1"/>
    <col min="24" max="24" width="6.421875" style="0" customWidth="1"/>
    <col min="25" max="25" width="6.7109375" style="0" customWidth="1"/>
    <col min="26" max="26" width="6.140625" style="47" customWidth="1"/>
    <col min="27" max="27" width="6.8515625" style="6" customWidth="1"/>
    <col min="28" max="28" width="7.00390625" style="6" customWidth="1"/>
    <col min="31" max="31" width="17.8515625" style="0" customWidth="1"/>
    <col min="32" max="32" width="8.140625" style="0" customWidth="1"/>
    <col min="33" max="33" width="11.00390625" style="0" customWidth="1"/>
    <col min="34" max="34" width="10.421875" style="0" customWidth="1"/>
    <col min="35" max="35" width="8.421875" style="0" customWidth="1"/>
    <col min="36" max="36" width="11.7109375" style="0" customWidth="1"/>
    <col min="37" max="37" width="9.8515625" style="0" customWidth="1"/>
    <col min="38" max="38" width="10.00390625" style="0" customWidth="1"/>
    <col min="39" max="39" width="9.421875" style="0" customWidth="1"/>
  </cols>
  <sheetData>
    <row r="1" spans="1:26" ht="18.75" thickBot="1">
      <c r="A1" s="1" t="s">
        <v>0</v>
      </c>
      <c r="C1" s="1"/>
      <c r="F1" s="3"/>
      <c r="G1" s="3"/>
      <c r="H1" s="3"/>
      <c r="I1" s="3"/>
      <c r="J1" s="3"/>
      <c r="K1" s="3"/>
      <c r="L1" s="3"/>
      <c r="M1" s="3"/>
      <c r="N1" s="3"/>
      <c r="O1" s="3"/>
      <c r="P1" s="1" t="s">
        <v>1</v>
      </c>
      <c r="S1" s="4"/>
      <c r="T1" s="3"/>
      <c r="U1" s="3"/>
      <c r="V1" s="3"/>
      <c r="W1" s="3"/>
      <c r="X1" s="3"/>
      <c r="Y1" s="3"/>
      <c r="Z1" s="5"/>
    </row>
    <row r="2" spans="1:61" s="13" customFormat="1" ht="13.5">
      <c r="A2" s="8" t="s">
        <v>3</v>
      </c>
      <c r="B2" s="8" t="s">
        <v>4</v>
      </c>
      <c r="C2" s="8" t="s">
        <v>5</v>
      </c>
      <c r="D2" s="51" t="s">
        <v>6</v>
      </c>
      <c r="E2" s="8" t="s">
        <v>7</v>
      </c>
      <c r="F2" s="51" t="s">
        <v>8</v>
      </c>
      <c r="G2" s="9" t="s">
        <v>9</v>
      </c>
      <c r="H2" s="9" t="s">
        <v>144</v>
      </c>
      <c r="I2" s="9" t="s">
        <v>10</v>
      </c>
      <c r="J2" s="9" t="s">
        <v>11</v>
      </c>
      <c r="K2" s="9" t="s">
        <v>12</v>
      </c>
      <c r="L2" s="9" t="s">
        <v>145</v>
      </c>
      <c r="M2" s="9" t="s">
        <v>13</v>
      </c>
      <c r="N2" s="9" t="s">
        <v>14</v>
      </c>
      <c r="O2" s="9" t="s">
        <v>13</v>
      </c>
      <c r="P2" s="8" t="s">
        <v>3</v>
      </c>
      <c r="Q2" s="8" t="s">
        <v>4</v>
      </c>
      <c r="R2" s="9" t="s">
        <v>15</v>
      </c>
      <c r="S2" s="10" t="s">
        <v>146</v>
      </c>
      <c r="T2" s="9"/>
      <c r="U2" s="9"/>
      <c r="V2" s="11"/>
      <c r="W2" s="9" t="s">
        <v>16</v>
      </c>
      <c r="X2" s="9" t="s">
        <v>17</v>
      </c>
      <c r="Y2" s="9" t="s">
        <v>18</v>
      </c>
      <c r="Z2" s="12" t="s">
        <v>19</v>
      </c>
      <c r="AA2" s="9" t="s">
        <v>20</v>
      </c>
      <c r="AB2" s="9" t="s">
        <v>21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18" customFormat="1" ht="18.75" customHeight="1" thickBot="1">
      <c r="A3" s="14"/>
      <c r="B3" s="14"/>
      <c r="C3" s="14"/>
      <c r="D3" s="53" t="s">
        <v>181</v>
      </c>
      <c r="E3" s="14" t="s">
        <v>22</v>
      </c>
      <c r="F3" s="14" t="s">
        <v>2</v>
      </c>
      <c r="G3" s="15" t="s">
        <v>23</v>
      </c>
      <c r="H3" s="15" t="s">
        <v>24</v>
      </c>
      <c r="I3" s="15" t="s">
        <v>25</v>
      </c>
      <c r="J3" s="15" t="s">
        <v>25</v>
      </c>
      <c r="K3" s="15" t="s">
        <v>26</v>
      </c>
      <c r="L3" s="15" t="s">
        <v>27</v>
      </c>
      <c r="M3" s="15" t="s">
        <v>28</v>
      </c>
      <c r="N3" s="15"/>
      <c r="O3" s="15" t="s">
        <v>29</v>
      </c>
      <c r="P3" s="14"/>
      <c r="Q3" s="14"/>
      <c r="R3" s="15" t="s">
        <v>30</v>
      </c>
      <c r="S3" s="16" t="s">
        <v>31</v>
      </c>
      <c r="T3" s="15" t="s">
        <v>17</v>
      </c>
      <c r="U3" s="15" t="s">
        <v>32</v>
      </c>
      <c r="V3" s="17" t="s">
        <v>14</v>
      </c>
      <c r="W3" s="15" t="s">
        <v>33</v>
      </c>
      <c r="X3" s="15" t="s">
        <v>34</v>
      </c>
      <c r="Y3" s="15" t="s">
        <v>35</v>
      </c>
      <c r="Z3" s="15" t="s">
        <v>34</v>
      </c>
      <c r="AA3" s="15" t="s">
        <v>34</v>
      </c>
      <c r="AB3" s="15" t="s">
        <v>34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28" ht="15" customHeight="1">
      <c r="A4" s="19" t="s">
        <v>36</v>
      </c>
      <c r="B4" s="20" t="s">
        <v>148</v>
      </c>
      <c r="C4" s="20" t="s">
        <v>37</v>
      </c>
      <c r="D4" s="54" t="s">
        <v>186</v>
      </c>
      <c r="E4" s="19">
        <v>100</v>
      </c>
      <c r="F4" s="21">
        <v>0.023</v>
      </c>
      <c r="G4" s="22">
        <v>121</v>
      </c>
      <c r="H4" s="23" t="s">
        <v>38</v>
      </c>
      <c r="I4" s="23" t="s">
        <v>39</v>
      </c>
      <c r="J4" s="23">
        <v>22</v>
      </c>
      <c r="K4" s="23">
        <v>1.1</v>
      </c>
      <c r="L4" s="49" t="s">
        <v>40</v>
      </c>
      <c r="M4" s="24" t="s">
        <v>41</v>
      </c>
      <c r="N4" s="24" t="s">
        <v>42</v>
      </c>
      <c r="O4" s="24" t="s">
        <v>43</v>
      </c>
      <c r="P4" s="19" t="s">
        <v>36</v>
      </c>
      <c r="Q4" s="20" t="s">
        <v>167</v>
      </c>
      <c r="R4" s="23" t="s">
        <v>44</v>
      </c>
      <c r="S4" s="24" t="s">
        <v>45</v>
      </c>
      <c r="T4" s="24" t="s">
        <v>45</v>
      </c>
      <c r="U4" s="24" t="s">
        <v>45</v>
      </c>
      <c r="V4" s="24" t="s">
        <v>45</v>
      </c>
      <c r="W4" s="24" t="s">
        <v>46</v>
      </c>
      <c r="X4" s="24" t="s">
        <v>47</v>
      </c>
      <c r="Y4" s="24" t="s">
        <v>48</v>
      </c>
      <c r="Z4" s="25" t="s">
        <v>49</v>
      </c>
      <c r="AA4" s="25" t="s">
        <v>45</v>
      </c>
      <c r="AB4" s="25" t="s">
        <v>50</v>
      </c>
    </row>
    <row r="5" spans="1:28" ht="15" customHeight="1">
      <c r="A5" s="19"/>
      <c r="B5" s="20" t="s">
        <v>149</v>
      </c>
      <c r="C5" s="20" t="s">
        <v>52</v>
      </c>
      <c r="D5" s="57" t="s">
        <v>55</v>
      </c>
      <c r="E5" s="57" t="s">
        <v>55</v>
      </c>
      <c r="F5" s="21">
        <v>0.015</v>
      </c>
      <c r="G5" s="22">
        <v>150</v>
      </c>
      <c r="H5" s="49" t="s">
        <v>53</v>
      </c>
      <c r="I5" s="23" t="s">
        <v>54</v>
      </c>
      <c r="J5" s="49" t="s">
        <v>172</v>
      </c>
      <c r="K5" s="49" t="s">
        <v>173</v>
      </c>
      <c r="L5" s="23" t="s">
        <v>55</v>
      </c>
      <c r="M5" s="24" t="s">
        <v>56</v>
      </c>
      <c r="N5" s="24" t="s">
        <v>57</v>
      </c>
      <c r="O5" s="24" t="s">
        <v>58</v>
      </c>
      <c r="P5" s="19"/>
      <c r="Q5" s="20" t="s">
        <v>149</v>
      </c>
      <c r="R5" s="23" t="s">
        <v>53</v>
      </c>
      <c r="S5" s="24" t="s">
        <v>45</v>
      </c>
      <c r="T5" s="24" t="s">
        <v>45</v>
      </c>
      <c r="U5" s="24" t="s">
        <v>45</v>
      </c>
      <c r="V5" s="24" t="s">
        <v>45</v>
      </c>
      <c r="W5" s="24" t="s">
        <v>59</v>
      </c>
      <c r="X5" s="24" t="s">
        <v>60</v>
      </c>
      <c r="Y5" s="24" t="s">
        <v>61</v>
      </c>
      <c r="Z5" s="25" t="s">
        <v>45</v>
      </c>
      <c r="AA5" s="25" t="s">
        <v>45</v>
      </c>
      <c r="AB5" s="25" t="s">
        <v>50</v>
      </c>
    </row>
    <row r="6" spans="1:28" ht="15" customHeight="1">
      <c r="A6" s="19"/>
      <c r="B6" s="20" t="s">
        <v>51</v>
      </c>
      <c r="C6" s="20" t="s">
        <v>53</v>
      </c>
      <c r="D6" s="57" t="s">
        <v>55</v>
      </c>
      <c r="E6" s="57" t="s">
        <v>55</v>
      </c>
      <c r="F6" s="21">
        <v>0.015</v>
      </c>
      <c r="G6" s="22">
        <v>150</v>
      </c>
      <c r="H6" s="49" t="s">
        <v>53</v>
      </c>
      <c r="I6" s="23" t="s">
        <v>54</v>
      </c>
      <c r="J6" s="49" t="s">
        <v>172</v>
      </c>
      <c r="K6" s="49" t="s">
        <v>173</v>
      </c>
      <c r="L6" s="23" t="s">
        <v>55</v>
      </c>
      <c r="M6" s="24" t="s">
        <v>62</v>
      </c>
      <c r="N6" s="24" t="s">
        <v>63</v>
      </c>
      <c r="O6" s="24" t="s">
        <v>64</v>
      </c>
      <c r="P6" s="19"/>
      <c r="Q6" s="20" t="s">
        <v>51</v>
      </c>
      <c r="R6" s="23" t="s">
        <v>53</v>
      </c>
      <c r="S6" s="24" t="s">
        <v>45</v>
      </c>
      <c r="T6" s="24" t="s">
        <v>45</v>
      </c>
      <c r="U6" s="24" t="s">
        <v>45</v>
      </c>
      <c r="V6" s="24" t="s">
        <v>45</v>
      </c>
      <c r="W6" s="26" t="s">
        <v>65</v>
      </c>
      <c r="X6" s="26" t="s">
        <v>65</v>
      </c>
      <c r="Y6" s="24" t="s">
        <v>66</v>
      </c>
      <c r="Z6" s="25" t="s">
        <v>45</v>
      </c>
      <c r="AA6" s="25" t="s">
        <v>45</v>
      </c>
      <c r="AB6" s="25" t="s">
        <v>50</v>
      </c>
    </row>
    <row r="7" spans="1:28" ht="15" customHeight="1">
      <c r="A7" s="19"/>
      <c r="B7" s="20" t="s">
        <v>150</v>
      </c>
      <c r="C7" s="20" t="s">
        <v>67</v>
      </c>
      <c r="D7" s="55" t="s">
        <v>185</v>
      </c>
      <c r="E7" s="19">
        <v>75</v>
      </c>
      <c r="F7" s="21">
        <v>0.06</v>
      </c>
      <c r="G7" s="27">
        <v>14.7</v>
      </c>
      <c r="H7" s="23">
        <v>0.18</v>
      </c>
      <c r="I7" s="23">
        <v>18</v>
      </c>
      <c r="J7" s="23">
        <v>18</v>
      </c>
      <c r="K7" s="23" t="s">
        <v>68</v>
      </c>
      <c r="L7" s="23">
        <v>40</v>
      </c>
      <c r="M7" s="24" t="s">
        <v>41</v>
      </c>
      <c r="N7" s="24" t="s">
        <v>69</v>
      </c>
      <c r="O7" s="24" t="s">
        <v>43</v>
      </c>
      <c r="P7" s="19"/>
      <c r="Q7" s="20" t="s">
        <v>166</v>
      </c>
      <c r="R7" s="23" t="s">
        <v>53</v>
      </c>
      <c r="S7" s="24" t="s">
        <v>70</v>
      </c>
      <c r="T7" s="27">
        <f>10^(0.9677)</f>
        <v>9.283249011205147</v>
      </c>
      <c r="U7" s="27">
        <f>10^(0.311)</f>
        <v>2.0464446367246745</v>
      </c>
      <c r="V7" s="23">
        <v>210</v>
      </c>
      <c r="W7" s="24" t="s">
        <v>71</v>
      </c>
      <c r="X7" s="24" t="s">
        <v>72</v>
      </c>
      <c r="Y7" s="24" t="s">
        <v>48</v>
      </c>
      <c r="Z7" s="25" t="s">
        <v>45</v>
      </c>
      <c r="AA7" s="25" t="s">
        <v>73</v>
      </c>
      <c r="AB7" s="25" t="s">
        <v>50</v>
      </c>
    </row>
    <row r="8" spans="1:28" ht="15" customHeight="1">
      <c r="A8" s="19" t="s">
        <v>74</v>
      </c>
      <c r="B8" s="20" t="s">
        <v>147</v>
      </c>
      <c r="C8" s="20" t="s">
        <v>67</v>
      </c>
      <c r="D8" s="56" t="s">
        <v>55</v>
      </c>
      <c r="E8" s="57" t="s">
        <v>55</v>
      </c>
      <c r="F8" s="21">
        <v>0.008</v>
      </c>
      <c r="G8" s="22">
        <v>101</v>
      </c>
      <c r="H8" s="23" t="s">
        <v>196</v>
      </c>
      <c r="I8" s="23" t="s">
        <v>56</v>
      </c>
      <c r="J8" s="23">
        <v>25</v>
      </c>
      <c r="K8" s="23" t="s">
        <v>55</v>
      </c>
      <c r="L8" s="23" t="s">
        <v>55</v>
      </c>
      <c r="M8" s="24" t="s">
        <v>154</v>
      </c>
      <c r="N8" s="24" t="s">
        <v>117</v>
      </c>
      <c r="O8" s="24" t="s">
        <v>190</v>
      </c>
      <c r="P8" s="19" t="s">
        <v>74</v>
      </c>
      <c r="Q8" s="20" t="s">
        <v>147</v>
      </c>
      <c r="R8" s="23" t="s">
        <v>53</v>
      </c>
      <c r="S8" s="24" t="s">
        <v>55</v>
      </c>
      <c r="T8" s="24" t="s">
        <v>55</v>
      </c>
      <c r="U8" s="24" t="s">
        <v>55</v>
      </c>
      <c r="V8" s="24" t="s">
        <v>55</v>
      </c>
      <c r="W8" s="24" t="s">
        <v>191</v>
      </c>
      <c r="X8" s="24" t="s">
        <v>193</v>
      </c>
      <c r="Y8" s="24" t="s">
        <v>66</v>
      </c>
      <c r="Z8" s="25"/>
      <c r="AA8" s="25"/>
      <c r="AB8" s="25" t="s">
        <v>153</v>
      </c>
    </row>
    <row r="9" spans="1:28" ht="15" customHeight="1">
      <c r="A9" s="19"/>
      <c r="B9" s="48" t="s">
        <v>179</v>
      </c>
      <c r="C9" s="20" t="s">
        <v>53</v>
      </c>
      <c r="D9" s="56" t="s">
        <v>55</v>
      </c>
      <c r="E9" s="57" t="s">
        <v>55</v>
      </c>
      <c r="F9" s="21">
        <v>0.008</v>
      </c>
      <c r="G9" s="22">
        <v>101</v>
      </c>
      <c r="H9" s="23" t="s">
        <v>53</v>
      </c>
      <c r="I9" s="23" t="s">
        <v>56</v>
      </c>
      <c r="J9" s="23">
        <v>15</v>
      </c>
      <c r="K9" s="23" t="s">
        <v>55</v>
      </c>
      <c r="L9" s="23" t="s">
        <v>55</v>
      </c>
      <c r="M9" s="24" t="s">
        <v>154</v>
      </c>
      <c r="N9" s="24" t="s">
        <v>117</v>
      </c>
      <c r="O9" s="24" t="s">
        <v>190</v>
      </c>
      <c r="P9" s="19"/>
      <c r="Q9" s="48" t="s">
        <v>164</v>
      </c>
      <c r="R9" s="23" t="s">
        <v>53</v>
      </c>
      <c r="S9" s="24" t="s">
        <v>55</v>
      </c>
      <c r="T9" s="24" t="s">
        <v>55</v>
      </c>
      <c r="U9" s="24" t="s">
        <v>55</v>
      </c>
      <c r="V9" s="24" t="s">
        <v>55</v>
      </c>
      <c r="W9" s="24" t="s">
        <v>192</v>
      </c>
      <c r="X9" s="24" t="s">
        <v>194</v>
      </c>
      <c r="Y9" s="24" t="s">
        <v>66</v>
      </c>
      <c r="Z9" s="25"/>
      <c r="AA9" s="25"/>
      <c r="AB9" s="25" t="s">
        <v>153</v>
      </c>
    </row>
    <row r="10" spans="1:28" ht="15" customHeight="1">
      <c r="A10" s="19"/>
      <c r="B10" s="48" t="s">
        <v>180</v>
      </c>
      <c r="C10" s="20" t="s">
        <v>53</v>
      </c>
      <c r="D10" s="56" t="s">
        <v>55</v>
      </c>
      <c r="E10" s="57" t="s">
        <v>55</v>
      </c>
      <c r="F10" s="21">
        <v>0.008</v>
      </c>
      <c r="G10" s="22">
        <v>101</v>
      </c>
      <c r="H10" s="23" t="s">
        <v>53</v>
      </c>
      <c r="I10" s="23" t="s">
        <v>56</v>
      </c>
      <c r="J10" s="23">
        <v>22</v>
      </c>
      <c r="K10" s="23" t="s">
        <v>55</v>
      </c>
      <c r="L10" s="23" t="s">
        <v>55</v>
      </c>
      <c r="M10" s="24" t="s">
        <v>154</v>
      </c>
      <c r="N10" s="24" t="s">
        <v>138</v>
      </c>
      <c r="O10" s="24" t="s">
        <v>190</v>
      </c>
      <c r="P10" s="19"/>
      <c r="Q10" s="48" t="s">
        <v>165</v>
      </c>
      <c r="R10" s="23" t="s">
        <v>53</v>
      </c>
      <c r="S10" s="24" t="s">
        <v>55</v>
      </c>
      <c r="T10" s="24" t="s">
        <v>55</v>
      </c>
      <c r="U10" s="24" t="s">
        <v>55</v>
      </c>
      <c r="V10" s="24" t="s">
        <v>55</v>
      </c>
      <c r="W10" s="24" t="s">
        <v>126</v>
      </c>
      <c r="X10" s="24" t="s">
        <v>195</v>
      </c>
      <c r="Y10" s="24" t="s">
        <v>66</v>
      </c>
      <c r="Z10" s="25"/>
      <c r="AA10" s="25"/>
      <c r="AB10" s="25" t="s">
        <v>153</v>
      </c>
    </row>
    <row r="11" spans="1:28" ht="15" customHeight="1">
      <c r="A11" s="19" t="s">
        <v>75</v>
      </c>
      <c r="B11" s="20" t="s">
        <v>76</v>
      </c>
      <c r="C11" s="20" t="s">
        <v>77</v>
      </c>
      <c r="D11" s="54" t="s">
        <v>184</v>
      </c>
      <c r="E11" s="19">
        <v>0</v>
      </c>
      <c r="F11" s="30">
        <v>0.08</v>
      </c>
      <c r="G11" s="31">
        <v>3.22</v>
      </c>
      <c r="H11" s="23">
        <v>0.016</v>
      </c>
      <c r="I11" s="23">
        <v>10</v>
      </c>
      <c r="J11" s="23">
        <v>10</v>
      </c>
      <c r="K11" s="23">
        <v>0.19</v>
      </c>
      <c r="L11" s="23">
        <v>5</v>
      </c>
      <c r="M11" s="24" t="s">
        <v>78</v>
      </c>
      <c r="N11" s="24">
        <v>24</v>
      </c>
      <c r="O11" s="24" t="s">
        <v>43</v>
      </c>
      <c r="P11" s="19" t="s">
        <v>75</v>
      </c>
      <c r="Q11" s="20" t="s">
        <v>76</v>
      </c>
      <c r="R11" s="23" t="s">
        <v>79</v>
      </c>
      <c r="S11" s="24" t="s">
        <v>80</v>
      </c>
      <c r="T11" s="20" t="s">
        <v>81</v>
      </c>
      <c r="U11" s="19" t="s">
        <v>82</v>
      </c>
      <c r="V11" s="23" t="s">
        <v>83</v>
      </c>
      <c r="W11" s="24" t="s">
        <v>84</v>
      </c>
      <c r="X11" s="24" t="s">
        <v>85</v>
      </c>
      <c r="Y11" s="24">
        <v>4</v>
      </c>
      <c r="Z11" s="25" t="s">
        <v>45</v>
      </c>
      <c r="AA11" s="25" t="s">
        <v>45</v>
      </c>
      <c r="AB11" s="25" t="s">
        <v>151</v>
      </c>
    </row>
    <row r="12" spans="1:28" ht="15" customHeight="1">
      <c r="A12" s="19"/>
      <c r="B12" s="48" t="s">
        <v>175</v>
      </c>
      <c r="C12" s="20" t="s">
        <v>53</v>
      </c>
      <c r="D12" s="56" t="s">
        <v>53</v>
      </c>
      <c r="E12" s="19">
        <v>0</v>
      </c>
      <c r="F12" s="30">
        <v>0.09</v>
      </c>
      <c r="G12" s="31">
        <v>3.15</v>
      </c>
      <c r="H12" s="49" t="s">
        <v>170</v>
      </c>
      <c r="I12" s="23">
        <v>14</v>
      </c>
      <c r="J12" s="23">
        <v>5</v>
      </c>
      <c r="K12" s="23">
        <v>0.24</v>
      </c>
      <c r="L12" s="49" t="s">
        <v>169</v>
      </c>
      <c r="M12" s="24" t="s">
        <v>78</v>
      </c>
      <c r="N12" s="24">
        <v>22</v>
      </c>
      <c r="O12" s="24" t="s">
        <v>58</v>
      </c>
      <c r="P12" s="19"/>
      <c r="Q12" s="48" t="s">
        <v>175</v>
      </c>
      <c r="R12" s="23" t="s">
        <v>86</v>
      </c>
      <c r="S12" s="24" t="s">
        <v>55</v>
      </c>
      <c r="T12" s="24" t="s">
        <v>55</v>
      </c>
      <c r="U12" s="24" t="s">
        <v>55</v>
      </c>
      <c r="V12" s="24" t="s">
        <v>55</v>
      </c>
      <c r="W12" s="24" t="s">
        <v>87</v>
      </c>
      <c r="X12" s="24" t="s">
        <v>88</v>
      </c>
      <c r="Y12" s="24">
        <v>4</v>
      </c>
      <c r="Z12" s="25" t="s">
        <v>45</v>
      </c>
      <c r="AA12" s="25" t="s">
        <v>45</v>
      </c>
      <c r="AB12" s="25" t="s">
        <v>151</v>
      </c>
    </row>
    <row r="13" spans="1:28" ht="15" customHeight="1">
      <c r="A13" s="19"/>
      <c r="B13" s="48" t="s">
        <v>176</v>
      </c>
      <c r="C13" s="20" t="s">
        <v>53</v>
      </c>
      <c r="D13" s="56" t="s">
        <v>53</v>
      </c>
      <c r="E13" s="19">
        <v>0</v>
      </c>
      <c r="F13" s="30">
        <v>0.08</v>
      </c>
      <c r="G13" s="31">
        <v>3</v>
      </c>
      <c r="H13" s="49" t="s">
        <v>53</v>
      </c>
      <c r="I13" s="23">
        <v>18</v>
      </c>
      <c r="J13" s="23">
        <v>6</v>
      </c>
      <c r="K13" s="23">
        <v>0.23</v>
      </c>
      <c r="L13" s="49" t="s">
        <v>169</v>
      </c>
      <c r="M13" s="24" t="s">
        <v>78</v>
      </c>
      <c r="N13" s="24" t="s">
        <v>89</v>
      </c>
      <c r="O13" s="24" t="s">
        <v>58</v>
      </c>
      <c r="P13" s="19"/>
      <c r="Q13" s="48" t="s">
        <v>176</v>
      </c>
      <c r="R13" s="23" t="s">
        <v>90</v>
      </c>
      <c r="S13" s="24" t="s">
        <v>80</v>
      </c>
      <c r="T13" s="20" t="s">
        <v>91</v>
      </c>
      <c r="U13" s="19" t="s">
        <v>92</v>
      </c>
      <c r="V13" s="23" t="s">
        <v>93</v>
      </c>
      <c r="W13" s="24" t="s">
        <v>87</v>
      </c>
      <c r="X13" s="24" t="s">
        <v>94</v>
      </c>
      <c r="Y13" s="24">
        <v>4</v>
      </c>
      <c r="Z13" s="25" t="s">
        <v>45</v>
      </c>
      <c r="AA13" s="25" t="s">
        <v>45</v>
      </c>
      <c r="AB13" s="25" t="s">
        <v>151</v>
      </c>
    </row>
    <row r="14" spans="1:28" ht="15" customHeight="1">
      <c r="A14" s="19"/>
      <c r="B14" s="48" t="s">
        <v>177</v>
      </c>
      <c r="C14" s="32" t="s">
        <v>95</v>
      </c>
      <c r="D14" s="56" t="s">
        <v>55</v>
      </c>
      <c r="E14" s="19">
        <v>0</v>
      </c>
      <c r="F14" s="30">
        <v>0.14</v>
      </c>
      <c r="G14" s="31">
        <v>2.41</v>
      </c>
      <c r="H14" s="49" t="s">
        <v>53</v>
      </c>
      <c r="I14" s="23">
        <v>13</v>
      </c>
      <c r="J14" s="23">
        <v>6</v>
      </c>
      <c r="K14" s="23" t="s">
        <v>96</v>
      </c>
      <c r="L14" s="49" t="s">
        <v>169</v>
      </c>
      <c r="M14" s="24" t="s">
        <v>78</v>
      </c>
      <c r="N14" s="24" t="s">
        <v>97</v>
      </c>
      <c r="O14" s="24" t="s">
        <v>58</v>
      </c>
      <c r="P14" s="19"/>
      <c r="Q14" s="48" t="s">
        <v>177</v>
      </c>
      <c r="R14" s="23" t="s">
        <v>53</v>
      </c>
      <c r="S14" s="24" t="s">
        <v>45</v>
      </c>
      <c r="T14" s="24" t="s">
        <v>45</v>
      </c>
      <c r="U14" s="24" t="s">
        <v>45</v>
      </c>
      <c r="V14" s="34" t="s">
        <v>45</v>
      </c>
      <c r="W14" s="24" t="s">
        <v>87</v>
      </c>
      <c r="X14" s="24" t="s">
        <v>87</v>
      </c>
      <c r="Y14" s="24">
        <v>4</v>
      </c>
      <c r="Z14" s="25" t="s">
        <v>45</v>
      </c>
      <c r="AA14" s="25" t="s">
        <v>45</v>
      </c>
      <c r="AB14" s="25" t="s">
        <v>151</v>
      </c>
    </row>
    <row r="15" spans="1:28" ht="15" customHeight="1">
      <c r="A15" s="19" t="s">
        <v>98</v>
      </c>
      <c r="B15" s="20" t="s">
        <v>99</v>
      </c>
      <c r="C15" s="20" t="s">
        <v>67</v>
      </c>
      <c r="D15" s="54" t="s">
        <v>182</v>
      </c>
      <c r="E15" s="19">
        <v>0</v>
      </c>
      <c r="F15" s="30">
        <v>0.125</v>
      </c>
      <c r="G15" s="29">
        <v>3.12803</v>
      </c>
      <c r="H15" s="23" t="s">
        <v>100</v>
      </c>
      <c r="I15" s="23">
        <v>10</v>
      </c>
      <c r="J15" s="23">
        <v>10</v>
      </c>
      <c r="K15" s="23">
        <v>0.36</v>
      </c>
      <c r="L15" s="23">
        <v>25</v>
      </c>
      <c r="M15" s="24" t="s">
        <v>78</v>
      </c>
      <c r="N15" s="24" t="s">
        <v>101</v>
      </c>
      <c r="O15" s="24" t="s">
        <v>43</v>
      </c>
      <c r="P15" s="19" t="s">
        <v>98</v>
      </c>
      <c r="Q15" s="20" t="s">
        <v>99</v>
      </c>
      <c r="R15" s="23" t="s">
        <v>102</v>
      </c>
      <c r="S15" s="24" t="s">
        <v>45</v>
      </c>
      <c r="T15" s="24" t="s">
        <v>45</v>
      </c>
      <c r="U15" s="24" t="s">
        <v>45</v>
      </c>
      <c r="V15" s="34" t="s">
        <v>45</v>
      </c>
      <c r="W15" s="24">
        <v>0</v>
      </c>
      <c r="X15" s="24" t="s">
        <v>87</v>
      </c>
      <c r="Y15" s="24" t="s">
        <v>103</v>
      </c>
      <c r="Z15" s="25" t="s">
        <v>45</v>
      </c>
      <c r="AA15" s="25" t="s">
        <v>45</v>
      </c>
      <c r="AB15" s="25" t="s">
        <v>104</v>
      </c>
    </row>
    <row r="16" spans="1:28" ht="15" customHeight="1">
      <c r="A16" s="19"/>
      <c r="B16" s="48" t="s">
        <v>178</v>
      </c>
      <c r="C16" s="20" t="s">
        <v>53</v>
      </c>
      <c r="D16" s="56" t="s">
        <v>53</v>
      </c>
      <c r="E16" s="19">
        <v>0</v>
      </c>
      <c r="F16" s="30">
        <v>0.065</v>
      </c>
      <c r="G16" s="29">
        <v>3.5552550000000003</v>
      </c>
      <c r="H16" s="23" t="s">
        <v>53</v>
      </c>
      <c r="I16" s="23">
        <v>14</v>
      </c>
      <c r="J16" s="23">
        <v>14</v>
      </c>
      <c r="K16" s="23">
        <v>0.65</v>
      </c>
      <c r="L16" s="23">
        <v>25</v>
      </c>
      <c r="M16" s="24" t="s">
        <v>78</v>
      </c>
      <c r="N16" s="24" t="s">
        <v>105</v>
      </c>
      <c r="O16" s="24" t="s">
        <v>106</v>
      </c>
      <c r="P16" s="19"/>
      <c r="Q16" s="48" t="s">
        <v>178</v>
      </c>
      <c r="R16" s="23" t="s">
        <v>107</v>
      </c>
      <c r="S16" s="24" t="s">
        <v>108</v>
      </c>
      <c r="T16" s="27">
        <f>10^(1.19)</f>
        <v>15.488166189124817</v>
      </c>
      <c r="U16" s="27">
        <f>10^(0.209)</f>
        <v>1.618080037643066</v>
      </c>
      <c r="V16" s="23">
        <v>31</v>
      </c>
      <c r="W16" s="24" t="s">
        <v>87</v>
      </c>
      <c r="X16" s="24">
        <v>0.13</v>
      </c>
      <c r="Y16" s="24" t="s">
        <v>103</v>
      </c>
      <c r="Z16" s="25" t="s">
        <v>45</v>
      </c>
      <c r="AA16" s="25" t="s">
        <v>45</v>
      </c>
      <c r="AB16" s="25" t="s">
        <v>104</v>
      </c>
    </row>
    <row r="17" spans="1:28" ht="15" customHeight="1">
      <c r="A17" s="19"/>
      <c r="B17" s="20" t="s">
        <v>109</v>
      </c>
      <c r="C17" s="20" t="s">
        <v>53</v>
      </c>
      <c r="D17" s="56" t="s">
        <v>53</v>
      </c>
      <c r="E17" s="19">
        <v>0</v>
      </c>
      <c r="F17" s="52" t="s">
        <v>155</v>
      </c>
      <c r="G17" s="29" t="s">
        <v>156</v>
      </c>
      <c r="H17" s="23">
        <v>0</v>
      </c>
      <c r="I17" s="26" t="s">
        <v>110</v>
      </c>
      <c r="J17" s="23" t="s">
        <v>45</v>
      </c>
      <c r="K17" s="23">
        <v>0</v>
      </c>
      <c r="L17" s="23" t="s">
        <v>45</v>
      </c>
      <c r="M17" s="24" t="s">
        <v>78</v>
      </c>
      <c r="N17" s="24" t="s">
        <v>111</v>
      </c>
      <c r="O17" s="24" t="s">
        <v>58</v>
      </c>
      <c r="P17" s="19"/>
      <c r="Q17" s="20" t="s">
        <v>112</v>
      </c>
      <c r="R17" s="23" t="s">
        <v>53</v>
      </c>
      <c r="S17" s="24" t="s">
        <v>168</v>
      </c>
      <c r="T17" s="27">
        <v>8.8</v>
      </c>
      <c r="U17" s="27">
        <v>3.3</v>
      </c>
      <c r="V17" s="23">
        <v>9855</v>
      </c>
      <c r="W17" s="24" t="s">
        <v>87</v>
      </c>
      <c r="X17" s="24" t="s">
        <v>87</v>
      </c>
      <c r="Y17" s="24" t="s">
        <v>103</v>
      </c>
      <c r="Z17" s="25" t="s">
        <v>45</v>
      </c>
      <c r="AA17" s="25" t="s">
        <v>45</v>
      </c>
      <c r="AB17" s="25" t="s">
        <v>104</v>
      </c>
    </row>
    <row r="18" spans="1:28" ht="15" customHeight="1">
      <c r="A18" s="19"/>
      <c r="B18" s="20" t="s">
        <v>113</v>
      </c>
      <c r="C18" s="20" t="s">
        <v>53</v>
      </c>
      <c r="D18" s="56" t="s">
        <v>53</v>
      </c>
      <c r="E18" s="19">
        <v>0</v>
      </c>
      <c r="F18" s="30" t="s">
        <v>158</v>
      </c>
      <c r="G18" s="29" t="s">
        <v>157</v>
      </c>
      <c r="H18" s="23">
        <v>0</v>
      </c>
      <c r="I18" s="26" t="s">
        <v>114</v>
      </c>
      <c r="J18" s="23" t="s">
        <v>45</v>
      </c>
      <c r="K18" s="23">
        <v>0</v>
      </c>
      <c r="L18" s="23" t="s">
        <v>45</v>
      </c>
      <c r="M18" s="24" t="s">
        <v>78</v>
      </c>
      <c r="N18" s="24" t="s">
        <v>115</v>
      </c>
      <c r="O18" s="24" t="s">
        <v>58</v>
      </c>
      <c r="P18" s="19"/>
      <c r="Q18" s="20" t="s">
        <v>113</v>
      </c>
      <c r="R18" s="23" t="s">
        <v>102</v>
      </c>
      <c r="S18" s="24" t="s">
        <v>174</v>
      </c>
      <c r="T18" s="27">
        <v>8.9</v>
      </c>
      <c r="U18" s="27">
        <v>7.5</v>
      </c>
      <c r="V18" s="23">
        <v>1014</v>
      </c>
      <c r="W18" s="24" t="s">
        <v>87</v>
      </c>
      <c r="X18" s="24" t="s">
        <v>87</v>
      </c>
      <c r="Y18" s="24" t="s">
        <v>103</v>
      </c>
      <c r="Z18" s="25" t="s">
        <v>45</v>
      </c>
      <c r="AA18" s="25" t="s">
        <v>45</v>
      </c>
      <c r="AB18" s="25" t="s">
        <v>104</v>
      </c>
    </row>
    <row r="19" spans="1:28" ht="15" customHeight="1">
      <c r="A19" s="19"/>
      <c r="B19" s="20" t="s">
        <v>116</v>
      </c>
      <c r="C19" s="20" t="s">
        <v>53</v>
      </c>
      <c r="D19" s="56" t="s">
        <v>53</v>
      </c>
      <c r="E19" s="19">
        <v>0</v>
      </c>
      <c r="F19" s="30" t="s">
        <v>159</v>
      </c>
      <c r="G19" s="29" t="s">
        <v>157</v>
      </c>
      <c r="H19" s="23">
        <v>0</v>
      </c>
      <c r="I19" s="26" t="s">
        <v>114</v>
      </c>
      <c r="J19" s="23" t="s">
        <v>45</v>
      </c>
      <c r="K19" s="23">
        <v>0</v>
      </c>
      <c r="L19" s="23" t="s">
        <v>45</v>
      </c>
      <c r="M19" s="24" t="s">
        <v>78</v>
      </c>
      <c r="N19" s="24" t="s">
        <v>117</v>
      </c>
      <c r="O19" s="24" t="s">
        <v>58</v>
      </c>
      <c r="P19" s="19"/>
      <c r="Q19" s="20" t="s">
        <v>116</v>
      </c>
      <c r="R19" s="23" t="s">
        <v>118</v>
      </c>
      <c r="S19" s="24" t="s">
        <v>174</v>
      </c>
      <c r="T19" s="27">
        <v>6.9</v>
      </c>
      <c r="U19" s="27">
        <v>6.8</v>
      </c>
      <c r="V19" s="23">
        <v>705</v>
      </c>
      <c r="W19" s="24" t="s">
        <v>87</v>
      </c>
      <c r="X19" s="24" t="s">
        <v>87</v>
      </c>
      <c r="Y19" s="24" t="s">
        <v>103</v>
      </c>
      <c r="Z19" s="25" t="s">
        <v>45</v>
      </c>
      <c r="AA19" s="25" t="s">
        <v>45</v>
      </c>
      <c r="AB19" s="25" t="s">
        <v>104</v>
      </c>
    </row>
    <row r="20" spans="1:28" ht="15" customHeight="1">
      <c r="A20" s="19" t="s">
        <v>119</v>
      </c>
      <c r="B20" s="20" t="s">
        <v>120</v>
      </c>
      <c r="C20" s="20" t="s">
        <v>52</v>
      </c>
      <c r="D20" s="54" t="s">
        <v>183</v>
      </c>
      <c r="F20" s="21">
        <v>0.014</v>
      </c>
      <c r="G20" s="33">
        <f>43.9*2.58998</f>
        <v>113.70012200000001</v>
      </c>
      <c r="H20" s="23" t="s">
        <v>121</v>
      </c>
      <c r="I20" s="23" t="s">
        <v>122</v>
      </c>
      <c r="J20" s="23">
        <v>20</v>
      </c>
      <c r="K20" s="49" t="s">
        <v>127</v>
      </c>
      <c r="L20" s="23">
        <v>90</v>
      </c>
      <c r="M20" s="24" t="s">
        <v>78</v>
      </c>
      <c r="N20" s="24" t="s">
        <v>123</v>
      </c>
      <c r="O20" s="24" t="s">
        <v>43</v>
      </c>
      <c r="P20" s="19" t="s">
        <v>119</v>
      </c>
      <c r="Q20" s="20" t="s">
        <v>120</v>
      </c>
      <c r="R20" s="23" t="s">
        <v>53</v>
      </c>
      <c r="S20" s="24" t="s">
        <v>45</v>
      </c>
      <c r="T20" s="24" t="s">
        <v>45</v>
      </c>
      <c r="U20" s="24" t="s">
        <v>45</v>
      </c>
      <c r="V20" s="34" t="s">
        <v>45</v>
      </c>
      <c r="W20" s="24" t="s">
        <v>124</v>
      </c>
      <c r="X20" s="24" t="s">
        <v>125</v>
      </c>
      <c r="Y20" s="24" t="s">
        <v>126</v>
      </c>
      <c r="Z20" s="25" t="s">
        <v>45</v>
      </c>
      <c r="AA20" s="25" t="s">
        <v>45</v>
      </c>
      <c r="AB20" s="35" t="s">
        <v>100</v>
      </c>
    </row>
    <row r="21" spans="1:28" ht="15" customHeight="1">
      <c r="A21" s="19" t="s">
        <v>128</v>
      </c>
      <c r="B21" s="20" t="s">
        <v>129</v>
      </c>
      <c r="C21" s="20" t="s">
        <v>130</v>
      </c>
      <c r="D21" s="54" t="s">
        <v>187</v>
      </c>
      <c r="E21" s="19">
        <v>100</v>
      </c>
      <c r="F21" s="21">
        <v>0.013</v>
      </c>
      <c r="G21" s="22">
        <v>1128</v>
      </c>
      <c r="H21" s="23" t="s">
        <v>55</v>
      </c>
      <c r="I21" s="23" t="s">
        <v>131</v>
      </c>
      <c r="J21" s="23">
        <v>104</v>
      </c>
      <c r="K21" s="23" t="s">
        <v>163</v>
      </c>
      <c r="L21" s="23" t="s">
        <v>55</v>
      </c>
      <c r="M21" s="24" t="s">
        <v>132</v>
      </c>
      <c r="N21" s="24" t="s">
        <v>78</v>
      </c>
      <c r="O21" s="24" t="s">
        <v>43</v>
      </c>
      <c r="P21" s="19" t="s">
        <v>128</v>
      </c>
      <c r="Q21" s="20" t="s">
        <v>129</v>
      </c>
      <c r="R21" s="23" t="s">
        <v>133</v>
      </c>
      <c r="S21" s="24" t="s">
        <v>55</v>
      </c>
      <c r="T21" s="24" t="s">
        <v>55</v>
      </c>
      <c r="U21" s="24" t="s">
        <v>55</v>
      </c>
      <c r="V21" s="24" t="s">
        <v>55</v>
      </c>
      <c r="W21" s="24" t="s">
        <v>134</v>
      </c>
      <c r="X21" s="24" t="s">
        <v>134</v>
      </c>
      <c r="Y21" s="24" t="s">
        <v>66</v>
      </c>
      <c r="Z21" s="25" t="s">
        <v>45</v>
      </c>
      <c r="AA21" s="25" t="s">
        <v>45</v>
      </c>
      <c r="AB21" s="25" t="s">
        <v>152</v>
      </c>
    </row>
    <row r="22" spans="1:28" ht="15" customHeight="1">
      <c r="A22" s="19"/>
      <c r="B22" s="20" t="s">
        <v>135</v>
      </c>
      <c r="C22" s="20" t="s">
        <v>136</v>
      </c>
      <c r="D22" s="55" t="s">
        <v>188</v>
      </c>
      <c r="E22" s="19">
        <v>100</v>
      </c>
      <c r="F22" s="21">
        <v>0.019</v>
      </c>
      <c r="G22" s="29">
        <v>20.36</v>
      </c>
      <c r="H22" s="23" t="s">
        <v>55</v>
      </c>
      <c r="I22" s="35" t="s">
        <v>137</v>
      </c>
      <c r="J22" s="23">
        <v>16</v>
      </c>
      <c r="K22" s="23" t="s">
        <v>160</v>
      </c>
      <c r="L22" s="23">
        <v>89</v>
      </c>
      <c r="M22" s="24" t="s">
        <v>132</v>
      </c>
      <c r="N22" s="24" t="s">
        <v>138</v>
      </c>
      <c r="O22" s="24" t="s">
        <v>43</v>
      </c>
      <c r="P22" s="19"/>
      <c r="Q22" s="20" t="s">
        <v>135</v>
      </c>
      <c r="R22" s="23" t="s">
        <v>139</v>
      </c>
      <c r="S22" s="24" t="s">
        <v>55</v>
      </c>
      <c r="T22" s="24" t="s">
        <v>55</v>
      </c>
      <c r="U22" s="24" t="s">
        <v>55</v>
      </c>
      <c r="V22" s="24" t="s">
        <v>55</v>
      </c>
      <c r="W22" s="24" t="s">
        <v>134</v>
      </c>
      <c r="X22" s="24" t="s">
        <v>134</v>
      </c>
      <c r="Y22" s="24" t="s">
        <v>66</v>
      </c>
      <c r="Z22" s="25" t="s">
        <v>45</v>
      </c>
      <c r="AA22" s="25" t="s">
        <v>45</v>
      </c>
      <c r="AB22" s="25" t="s">
        <v>152</v>
      </c>
    </row>
    <row r="23" spans="1:28" ht="15" customHeight="1">
      <c r="A23" s="19"/>
      <c r="B23" s="20" t="s">
        <v>140</v>
      </c>
      <c r="C23" s="20" t="s">
        <v>141</v>
      </c>
      <c r="D23" s="56" t="s">
        <v>55</v>
      </c>
      <c r="E23" s="19">
        <v>100</v>
      </c>
      <c r="F23" s="21">
        <v>0.012</v>
      </c>
      <c r="G23" s="29">
        <v>12.9</v>
      </c>
      <c r="H23" s="23" t="s">
        <v>55</v>
      </c>
      <c r="I23" s="23" t="s">
        <v>137</v>
      </c>
      <c r="J23" s="23">
        <v>19</v>
      </c>
      <c r="K23" s="23" t="s">
        <v>161</v>
      </c>
      <c r="L23" s="23">
        <v>60</v>
      </c>
      <c r="M23" s="24" t="s">
        <v>132</v>
      </c>
      <c r="N23" s="24" t="s">
        <v>57</v>
      </c>
      <c r="O23" s="24" t="s">
        <v>43</v>
      </c>
      <c r="P23" s="19"/>
      <c r="Q23" s="20" t="s">
        <v>140</v>
      </c>
      <c r="R23" s="23" t="s">
        <v>53</v>
      </c>
      <c r="S23" s="24" t="s">
        <v>142</v>
      </c>
      <c r="T23" s="27">
        <v>42.5</v>
      </c>
      <c r="U23" s="27">
        <v>1.35</v>
      </c>
      <c r="V23" s="23">
        <v>45</v>
      </c>
      <c r="W23" s="24" t="s">
        <v>134</v>
      </c>
      <c r="X23" s="24" t="s">
        <v>134</v>
      </c>
      <c r="Y23" s="24" t="s">
        <v>66</v>
      </c>
      <c r="Z23" s="25" t="s">
        <v>45</v>
      </c>
      <c r="AA23" s="25" t="s">
        <v>45</v>
      </c>
      <c r="AB23" s="25" t="s">
        <v>152</v>
      </c>
    </row>
    <row r="24" spans="1:61" s="18" customFormat="1" ht="15" customHeight="1" thickBot="1">
      <c r="A24" s="14"/>
      <c r="B24" s="14" t="s">
        <v>143</v>
      </c>
      <c r="C24" s="14" t="s">
        <v>136</v>
      </c>
      <c r="D24" s="15" t="s">
        <v>55</v>
      </c>
      <c r="E24" s="14">
        <v>100</v>
      </c>
      <c r="F24" s="36">
        <v>0.033</v>
      </c>
      <c r="G24" s="37">
        <v>49.1</v>
      </c>
      <c r="H24" s="15" t="s">
        <v>55</v>
      </c>
      <c r="I24" s="15" t="s">
        <v>137</v>
      </c>
      <c r="J24" s="15">
        <v>12</v>
      </c>
      <c r="K24" s="15" t="s">
        <v>162</v>
      </c>
      <c r="L24" s="15">
        <v>87</v>
      </c>
      <c r="M24" s="16" t="s">
        <v>132</v>
      </c>
      <c r="N24" s="16" t="s">
        <v>97</v>
      </c>
      <c r="O24" s="16" t="s">
        <v>43</v>
      </c>
      <c r="P24" s="14"/>
      <c r="Q24" s="14" t="s">
        <v>143</v>
      </c>
      <c r="R24" s="15" t="s">
        <v>53</v>
      </c>
      <c r="S24" s="16" t="s">
        <v>55</v>
      </c>
      <c r="T24" s="16" t="s">
        <v>55</v>
      </c>
      <c r="U24" s="16" t="s">
        <v>55</v>
      </c>
      <c r="V24" s="16" t="s">
        <v>55</v>
      </c>
      <c r="W24" s="16" t="s">
        <v>134</v>
      </c>
      <c r="X24" s="16" t="s">
        <v>134</v>
      </c>
      <c r="Y24" s="16" t="s">
        <v>66</v>
      </c>
      <c r="Z24" s="38">
        <f>1300/50</f>
        <v>26</v>
      </c>
      <c r="AA24" s="39" t="s">
        <v>45</v>
      </c>
      <c r="AB24" s="39" t="s">
        <v>152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40" customFormat="1" ht="12.75">
      <c r="A25" s="40" t="s">
        <v>189</v>
      </c>
      <c r="P25" s="40" t="s">
        <v>2</v>
      </c>
      <c r="S25" s="41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28" ht="11.25" customHeight="1">
      <c r="A26" s="40" t="s">
        <v>171</v>
      </c>
      <c r="C26" s="40"/>
      <c r="Z26"/>
      <c r="AA26"/>
      <c r="AB26" s="28" t="s">
        <v>2</v>
      </c>
    </row>
    <row r="27" spans="2:28" ht="12.75">
      <c r="B27" s="43" t="s">
        <v>2</v>
      </c>
      <c r="C27" s="43"/>
      <c r="F27" s="3"/>
      <c r="G27" s="3"/>
      <c r="H27" s="3"/>
      <c r="I27" s="3" t="s">
        <v>2</v>
      </c>
      <c r="J27" s="3"/>
      <c r="K27" s="3"/>
      <c r="L27" s="3"/>
      <c r="M27" s="3"/>
      <c r="N27" s="3"/>
      <c r="O27" s="3"/>
      <c r="Q27" s="43" t="s">
        <v>2</v>
      </c>
      <c r="R27" s="43"/>
      <c r="S27" s="4"/>
      <c r="T27" s="3"/>
      <c r="U27" s="3"/>
      <c r="V27" s="3"/>
      <c r="W27" s="3"/>
      <c r="X27" s="3"/>
      <c r="Y27" s="3"/>
      <c r="Z27" s="5"/>
      <c r="AA27" s="7"/>
      <c r="AB27" s="7"/>
    </row>
    <row r="28" spans="2:28" ht="12.75">
      <c r="B28" t="s">
        <v>2</v>
      </c>
      <c r="C28"/>
      <c r="Q28" t="s">
        <v>2</v>
      </c>
      <c r="R28"/>
      <c r="Z28" s="5"/>
      <c r="AA28" s="7"/>
      <c r="AB28" s="7"/>
    </row>
    <row r="29" spans="2:28" ht="12.75">
      <c r="B29"/>
      <c r="C29"/>
      <c r="Q29"/>
      <c r="R29"/>
      <c r="Z29" s="5" t="s">
        <v>2</v>
      </c>
      <c r="AA29" s="7"/>
      <c r="AB29" s="7"/>
    </row>
    <row r="30" spans="6:28" ht="18">
      <c r="F30" s="3"/>
      <c r="G30" s="3"/>
      <c r="H30" s="3"/>
      <c r="I30" s="3"/>
      <c r="L30" s="3"/>
      <c r="M30" s="3"/>
      <c r="N30" s="3"/>
      <c r="O30" s="3"/>
      <c r="S30" s="4"/>
      <c r="T30" s="3"/>
      <c r="U30" s="3"/>
      <c r="V30" s="3"/>
      <c r="W30" s="3"/>
      <c r="X30" s="3"/>
      <c r="Y30" s="3"/>
      <c r="Z30" s="5"/>
      <c r="AA30" s="7"/>
      <c r="AB30" s="7"/>
    </row>
    <row r="31" spans="2:28" ht="12.75">
      <c r="B31"/>
      <c r="C31"/>
      <c r="G31" s="44"/>
      <c r="Q31"/>
      <c r="R31"/>
      <c r="Z31" s="45"/>
      <c r="AA31" s="7"/>
      <c r="AB31" s="7"/>
    </row>
    <row r="32" spans="2:26" ht="12.75">
      <c r="B32"/>
      <c r="C32"/>
      <c r="Q32"/>
      <c r="R32"/>
      <c r="Z32" s="45"/>
    </row>
    <row r="33" spans="2:26" ht="12.75">
      <c r="B33"/>
      <c r="C33"/>
      <c r="F33" t="s">
        <v>2</v>
      </c>
      <c r="Q33"/>
      <c r="R33"/>
      <c r="Z33" s="45"/>
    </row>
    <row r="34" spans="2:26" ht="12.75">
      <c r="B34"/>
      <c r="C34"/>
      <c r="Q34"/>
      <c r="R34"/>
      <c r="Z34" s="45"/>
    </row>
    <row r="35" spans="2:26" ht="12.75">
      <c r="B35"/>
      <c r="C35"/>
      <c r="Q35"/>
      <c r="R35"/>
      <c r="Z35" s="45"/>
    </row>
    <row r="36" spans="2:26" ht="12.75">
      <c r="B36"/>
      <c r="C36"/>
      <c r="Q36"/>
      <c r="R36"/>
      <c r="Z36" s="45"/>
    </row>
    <row r="37" spans="2:26" ht="12.75">
      <c r="B37"/>
      <c r="C37"/>
      <c r="Q37"/>
      <c r="R37"/>
      <c r="Z37" s="45"/>
    </row>
    <row r="38" spans="2:26" ht="12.75">
      <c r="B38"/>
      <c r="C38"/>
      <c r="K38" s="46" t="s">
        <v>2</v>
      </c>
      <c r="L38" t="s">
        <v>2</v>
      </c>
      <c r="Q38"/>
      <c r="R38"/>
      <c r="Z38" s="45"/>
    </row>
    <row r="39" spans="2:26" ht="12.75">
      <c r="B39"/>
      <c r="C39"/>
      <c r="L39" t="s">
        <v>2</v>
      </c>
      <c r="Q39"/>
      <c r="R39"/>
      <c r="Z39" s="45"/>
    </row>
    <row r="40" spans="2:26" ht="12.75">
      <c r="B40"/>
      <c r="C40"/>
      <c r="Q40"/>
      <c r="R40"/>
      <c r="Z40" s="45"/>
    </row>
    <row r="41" spans="2:26" ht="12.75">
      <c r="B41"/>
      <c r="C41"/>
      <c r="Q41"/>
      <c r="R41"/>
      <c r="Z41" s="45"/>
    </row>
    <row r="42" spans="2:26" ht="17.25" customHeight="1">
      <c r="B42"/>
      <c r="C42"/>
      <c r="Q42"/>
      <c r="R42"/>
      <c r="Z42" s="45"/>
    </row>
    <row r="43" spans="2:26" ht="18" customHeight="1">
      <c r="B43"/>
      <c r="C43"/>
      <c r="Q43"/>
      <c r="R43"/>
      <c r="Z43" s="45"/>
    </row>
    <row r="44" spans="2:26" ht="12.75">
      <c r="B44"/>
      <c r="C44"/>
      <c r="Q44"/>
      <c r="R44"/>
      <c r="Z44" s="45"/>
    </row>
    <row r="45" spans="2:26" ht="12.75">
      <c r="B45"/>
      <c r="C45"/>
      <c r="Q45"/>
      <c r="R45"/>
      <c r="Z45" s="45"/>
    </row>
    <row r="46" spans="2:26" ht="12.75">
      <c r="B46"/>
      <c r="C46"/>
      <c r="Q46"/>
      <c r="R46"/>
      <c r="Z46" s="45"/>
    </row>
    <row r="47" spans="2:26" ht="12.75">
      <c r="B47"/>
      <c r="C47"/>
      <c r="Q47"/>
      <c r="R47"/>
      <c r="Z47" s="45"/>
    </row>
    <row r="48" spans="2:26" ht="12.75">
      <c r="B48"/>
      <c r="C48"/>
      <c r="Q48"/>
      <c r="R48"/>
      <c r="Z48" s="45"/>
    </row>
    <row r="49" spans="2:26" ht="12.75">
      <c r="B49"/>
      <c r="C49"/>
      <c r="Q49"/>
      <c r="R49"/>
      <c r="Z49" s="45"/>
    </row>
    <row r="50" spans="2:26" ht="12.75">
      <c r="B50"/>
      <c r="C50"/>
      <c r="Q50"/>
      <c r="R50"/>
      <c r="Z50" s="45"/>
    </row>
    <row r="51" spans="2:28" ht="12.75">
      <c r="B51"/>
      <c r="C51"/>
      <c r="Q51"/>
      <c r="R51"/>
      <c r="Z51" s="45"/>
      <c r="AA51" s="7"/>
      <c r="AB51" s="7"/>
    </row>
    <row r="52" spans="2:28" ht="12.75">
      <c r="B52"/>
      <c r="C52"/>
      <c r="Q52"/>
      <c r="R52"/>
      <c r="Z52" s="45"/>
      <c r="AA52" s="7"/>
      <c r="AB52" s="7"/>
    </row>
    <row r="53" spans="6:28" ht="18">
      <c r="F53" s="3"/>
      <c r="G53" s="3"/>
      <c r="H53" s="3"/>
      <c r="I53" s="3"/>
      <c r="J53" s="3"/>
      <c r="K53" s="3"/>
      <c r="L53" s="3"/>
      <c r="M53" s="3"/>
      <c r="N53" s="3"/>
      <c r="O53" s="3"/>
      <c r="S53" s="4"/>
      <c r="T53" s="3"/>
      <c r="U53" s="3"/>
      <c r="V53" s="3"/>
      <c r="W53" s="3"/>
      <c r="X53" s="3"/>
      <c r="Y53" s="3"/>
      <c r="Z53" s="5"/>
      <c r="AA53" s="7"/>
      <c r="AB53" s="7"/>
    </row>
    <row r="54" spans="6:28" ht="18">
      <c r="F54" s="3"/>
      <c r="G54" s="3"/>
      <c r="H54" s="3"/>
      <c r="I54" s="3"/>
      <c r="J54" s="3"/>
      <c r="K54" s="3"/>
      <c r="L54" s="3"/>
      <c r="M54" s="3"/>
      <c r="N54" s="3"/>
      <c r="O54" s="3"/>
      <c r="S54" s="4"/>
      <c r="T54" s="3"/>
      <c r="U54" s="3"/>
      <c r="V54" s="3"/>
      <c r="W54" s="3"/>
      <c r="X54" s="3"/>
      <c r="Y54" s="3"/>
      <c r="Z54" s="5"/>
      <c r="AA54" s="7"/>
      <c r="AB54" s="7"/>
    </row>
    <row r="55" spans="6:28" ht="18">
      <c r="F55" s="3"/>
      <c r="G55" s="3"/>
      <c r="H55" s="3"/>
      <c r="I55" s="3"/>
      <c r="J55" s="3"/>
      <c r="K55" s="3"/>
      <c r="L55" s="3"/>
      <c r="M55" s="3"/>
      <c r="N55" s="3"/>
      <c r="O55" s="3"/>
      <c r="S55" s="4"/>
      <c r="T55" s="3"/>
      <c r="U55" s="3"/>
      <c r="V55" s="3"/>
      <c r="W55" s="3"/>
      <c r="X55" s="3"/>
      <c r="Y55" s="3"/>
      <c r="Z55" s="5"/>
      <c r="AA55" s="7"/>
      <c r="AB55" s="7"/>
    </row>
    <row r="56" spans="2:28" ht="12.75">
      <c r="B56"/>
      <c r="C56"/>
      <c r="Q56"/>
      <c r="R56"/>
      <c r="Z56"/>
      <c r="AA56"/>
      <c r="AB56"/>
    </row>
    <row r="57" spans="2:28" ht="12.75">
      <c r="B57"/>
      <c r="C57"/>
      <c r="Q57"/>
      <c r="R57"/>
      <c r="Z57"/>
      <c r="AA57"/>
      <c r="AB57"/>
    </row>
    <row r="58" spans="2:28" ht="12.75">
      <c r="B58"/>
      <c r="C58"/>
      <c r="Q58"/>
      <c r="R58"/>
      <c r="Z58"/>
      <c r="AA58"/>
      <c r="AB58"/>
    </row>
    <row r="59" spans="2:28" ht="12.75">
      <c r="B59"/>
      <c r="C59"/>
      <c r="Q59"/>
      <c r="R59"/>
      <c r="Z59"/>
      <c r="AA59"/>
      <c r="AB59"/>
    </row>
    <row r="60" spans="2:28" ht="12.75">
      <c r="B60"/>
      <c r="C60"/>
      <c r="Q60"/>
      <c r="R60"/>
      <c r="Z60"/>
      <c r="AA60"/>
      <c r="AB60"/>
    </row>
    <row r="61" spans="2:28" ht="12.75">
      <c r="B61"/>
      <c r="C61"/>
      <c r="Q61"/>
      <c r="R61"/>
      <c r="Z61"/>
      <c r="AA61"/>
      <c r="AB61"/>
    </row>
    <row r="62" spans="2:28" ht="12.75">
      <c r="B62"/>
      <c r="C62"/>
      <c r="Q62"/>
      <c r="R62"/>
      <c r="Z62"/>
      <c r="AA62"/>
      <c r="AB62"/>
    </row>
    <row r="63" spans="2:28" ht="12.75">
      <c r="B63"/>
      <c r="C63"/>
      <c r="Q63"/>
      <c r="R63"/>
      <c r="Z63"/>
      <c r="AA63"/>
      <c r="AB63"/>
    </row>
    <row r="64" spans="2:28" ht="12.75">
      <c r="B64"/>
      <c r="C64"/>
      <c r="Q64"/>
      <c r="R64"/>
      <c r="Z64"/>
      <c r="AA64"/>
      <c r="AB64"/>
    </row>
    <row r="65" spans="2:28" ht="12.75">
      <c r="B65"/>
      <c r="C65"/>
      <c r="Q65"/>
      <c r="R65"/>
      <c r="Z65"/>
      <c r="AA65"/>
      <c r="AB65"/>
    </row>
    <row r="66" spans="2:28" ht="12.75">
      <c r="B66"/>
      <c r="C66"/>
      <c r="Q66"/>
      <c r="R66"/>
      <c r="Z66"/>
      <c r="AA66"/>
      <c r="AB66"/>
    </row>
    <row r="67" spans="2:28" ht="12.75">
      <c r="B67"/>
      <c r="C67"/>
      <c r="Q67"/>
      <c r="R67"/>
      <c r="Z67"/>
      <c r="AA67"/>
      <c r="AB67"/>
    </row>
    <row r="68" spans="2:28" ht="12.75">
      <c r="B68"/>
      <c r="C68"/>
      <c r="Q68"/>
      <c r="R68"/>
      <c r="Z68"/>
      <c r="AA68"/>
      <c r="AB68"/>
    </row>
    <row r="69" spans="2:28" ht="12.75">
      <c r="B69"/>
      <c r="C69"/>
      <c r="Q69"/>
      <c r="R69"/>
      <c r="Z69"/>
      <c r="AA69"/>
      <c r="AB69"/>
    </row>
    <row r="70" spans="2:28" ht="12.75">
      <c r="B70"/>
      <c r="C70"/>
      <c r="Q70"/>
      <c r="R70"/>
      <c r="Z70"/>
      <c r="AA70"/>
      <c r="AB70"/>
    </row>
    <row r="71" spans="2:28" ht="12.75">
      <c r="B71"/>
      <c r="C71"/>
      <c r="Q71"/>
      <c r="R71"/>
      <c r="Z71"/>
      <c r="AA71"/>
      <c r="AB71"/>
    </row>
    <row r="72" spans="2:28" ht="12.75">
      <c r="B72"/>
      <c r="C72"/>
      <c r="Q72"/>
      <c r="R72"/>
      <c r="Z72"/>
      <c r="AA72"/>
      <c r="AB72"/>
    </row>
    <row r="73" spans="2:28" ht="12.75">
      <c r="B73"/>
      <c r="C73"/>
      <c r="Q73"/>
      <c r="R73"/>
      <c r="Z73"/>
      <c r="AA73"/>
      <c r="AB73"/>
    </row>
    <row r="74" spans="2:28" ht="12.75">
      <c r="B74"/>
      <c r="C74"/>
      <c r="Q74"/>
      <c r="R74"/>
      <c r="Z74"/>
      <c r="AA74"/>
      <c r="AB74"/>
    </row>
    <row r="75" spans="2:28" ht="12.75">
      <c r="B75"/>
      <c r="C75"/>
      <c r="Q75"/>
      <c r="R75"/>
      <c r="Z75"/>
      <c r="AA75"/>
      <c r="AB75"/>
    </row>
    <row r="76" spans="2:28" ht="12.75">
      <c r="B76"/>
      <c r="C76"/>
      <c r="Q76"/>
      <c r="R76"/>
      <c r="Z76"/>
      <c r="AA76"/>
      <c r="AB76"/>
    </row>
    <row r="77" spans="2:28" ht="12.75">
      <c r="B77"/>
      <c r="C77"/>
      <c r="Q77"/>
      <c r="R77"/>
      <c r="Z77"/>
      <c r="AA77"/>
      <c r="AB77"/>
    </row>
    <row r="78" spans="2:28" ht="12.75">
      <c r="B78"/>
      <c r="C78"/>
      <c r="Q78"/>
      <c r="R78"/>
      <c r="Z78"/>
      <c r="AA78"/>
      <c r="AB78"/>
    </row>
    <row r="79" spans="2:28" ht="12.75">
      <c r="B79"/>
      <c r="C79"/>
      <c r="Q79"/>
      <c r="R79"/>
      <c r="Z79"/>
      <c r="AA79"/>
      <c r="AB79"/>
    </row>
    <row r="80" spans="2:28" ht="12.75">
      <c r="B80"/>
      <c r="C80"/>
      <c r="Q80"/>
      <c r="R80"/>
      <c r="Z80"/>
      <c r="AA80"/>
      <c r="AB80"/>
    </row>
    <row r="81" spans="6:28" ht="18">
      <c r="F81" s="3"/>
      <c r="G81" s="3"/>
      <c r="H81" s="3"/>
      <c r="I81" s="3"/>
      <c r="J81" s="3"/>
      <c r="K81" s="3"/>
      <c r="L81" s="3"/>
      <c r="M81" s="3"/>
      <c r="N81" s="3"/>
      <c r="O81" s="3"/>
      <c r="S81" s="4"/>
      <c r="T81" s="3"/>
      <c r="U81" s="3"/>
      <c r="V81" s="3"/>
      <c r="W81" s="3"/>
      <c r="X81" s="3"/>
      <c r="Y81" s="3"/>
      <c r="Z81" s="5"/>
      <c r="AA81" s="7"/>
      <c r="AB81" s="7"/>
    </row>
    <row r="82" spans="6:28" ht="18">
      <c r="F82" s="3"/>
      <c r="G82" s="3"/>
      <c r="H82" s="3"/>
      <c r="I82" s="3"/>
      <c r="J82" s="3"/>
      <c r="K82" s="3"/>
      <c r="L82" s="3"/>
      <c r="M82" s="3"/>
      <c r="N82" s="3"/>
      <c r="O82" s="3"/>
      <c r="S82" s="4"/>
      <c r="T82" s="3"/>
      <c r="U82" s="3"/>
      <c r="V82" s="3"/>
      <c r="W82" s="3"/>
      <c r="X82" s="3"/>
      <c r="Y82" s="3"/>
      <c r="Z82" s="5"/>
      <c r="AA82" s="7"/>
      <c r="AB82" s="7"/>
    </row>
    <row r="83" spans="6:28" ht="18">
      <c r="F83" s="3"/>
      <c r="G83" s="3"/>
      <c r="H83" s="3"/>
      <c r="I83" s="3"/>
      <c r="J83" s="3"/>
      <c r="K83" s="3"/>
      <c r="L83" s="3"/>
      <c r="M83" s="3"/>
      <c r="N83" s="3"/>
      <c r="O83" s="3"/>
      <c r="S83" s="4"/>
      <c r="T83" s="3"/>
      <c r="U83" s="3"/>
      <c r="V83" s="3"/>
      <c r="W83" s="3"/>
      <c r="X83" s="3"/>
      <c r="Y83" s="3"/>
      <c r="Z83" s="5"/>
      <c r="AA83" s="7"/>
      <c r="AB83" s="7"/>
    </row>
    <row r="84" spans="6:28" ht="18">
      <c r="F84" s="3"/>
      <c r="G84" s="3"/>
      <c r="H84" s="3"/>
      <c r="I84" s="3"/>
      <c r="J84" s="3"/>
      <c r="K84" s="3"/>
      <c r="L84" s="3"/>
      <c r="M84" s="3"/>
      <c r="N84" s="3"/>
      <c r="O84" s="3"/>
      <c r="S84" s="4"/>
      <c r="T84" s="3"/>
      <c r="U84" s="3"/>
      <c r="V84" s="3"/>
      <c r="W84" s="3"/>
      <c r="X84" s="3"/>
      <c r="Y84" s="3"/>
      <c r="Z84" s="5"/>
      <c r="AA84" s="7"/>
      <c r="AB84" s="7"/>
    </row>
    <row r="85" spans="6:28" ht="18">
      <c r="F85" s="3"/>
      <c r="G85" s="3"/>
      <c r="H85" s="3"/>
      <c r="I85" s="3"/>
      <c r="J85" s="3"/>
      <c r="K85" s="3"/>
      <c r="L85" s="3"/>
      <c r="M85" s="3"/>
      <c r="N85" s="3"/>
      <c r="O85" s="3"/>
      <c r="S85" s="4"/>
      <c r="T85" s="3"/>
      <c r="U85" s="3"/>
      <c r="V85" s="3"/>
      <c r="W85" s="3"/>
      <c r="X85" s="3"/>
      <c r="Y85" s="3"/>
      <c r="Z85" s="5"/>
      <c r="AA85" s="7"/>
      <c r="AB85" s="7"/>
    </row>
    <row r="86" spans="6:28" ht="18">
      <c r="F86" s="3"/>
      <c r="G86" s="3"/>
      <c r="H86" s="3"/>
      <c r="I86" s="3"/>
      <c r="J86" s="3"/>
      <c r="K86" s="3"/>
      <c r="L86" s="3"/>
      <c r="M86" s="3"/>
      <c r="N86" s="3"/>
      <c r="O86" s="3"/>
      <c r="S86" s="4"/>
      <c r="T86" s="3"/>
      <c r="U86" s="3"/>
      <c r="V86" s="3"/>
      <c r="W86" s="3"/>
      <c r="X86" s="3"/>
      <c r="Y86" s="3"/>
      <c r="Z86" s="5"/>
      <c r="AA86" s="7"/>
      <c r="AB86" s="7"/>
    </row>
    <row r="87" spans="6:28" ht="18">
      <c r="F87" s="3"/>
      <c r="G87" s="3"/>
      <c r="H87" s="3"/>
      <c r="I87" s="3"/>
      <c r="J87" s="3"/>
      <c r="K87" s="3"/>
      <c r="L87" s="3"/>
      <c r="M87" s="3"/>
      <c r="N87" s="3"/>
      <c r="O87" s="3"/>
      <c r="S87" s="4"/>
      <c r="T87" s="3"/>
      <c r="U87" s="3"/>
      <c r="V87" s="3"/>
      <c r="W87" s="3"/>
      <c r="X87" s="3"/>
      <c r="Y87" s="3"/>
      <c r="Z87" s="5"/>
      <c r="AA87" s="7"/>
      <c r="AB87" s="7"/>
    </row>
    <row r="88" spans="6:28" ht="18">
      <c r="F88" s="3"/>
      <c r="G88" s="3"/>
      <c r="H88" s="3"/>
      <c r="I88" s="3"/>
      <c r="J88" s="3"/>
      <c r="K88" s="3"/>
      <c r="L88" s="3"/>
      <c r="M88" s="3"/>
      <c r="N88" s="3"/>
      <c r="O88" s="3"/>
      <c r="S88" s="4"/>
      <c r="T88" s="3"/>
      <c r="U88" s="3"/>
      <c r="V88" s="3"/>
      <c r="W88" s="3"/>
      <c r="X88" s="3"/>
      <c r="Y88" s="3"/>
      <c r="Z88" s="5"/>
      <c r="AA88" s="7"/>
      <c r="AB88" s="7"/>
    </row>
    <row r="89" spans="6:28" ht="18">
      <c r="F89" s="3"/>
      <c r="G89" s="3"/>
      <c r="H89" s="3"/>
      <c r="I89" s="3"/>
      <c r="J89" s="3"/>
      <c r="K89" s="3"/>
      <c r="L89" s="3"/>
      <c r="M89" s="3"/>
      <c r="N89" s="3"/>
      <c r="O89" s="3"/>
      <c r="S89" s="4"/>
      <c r="T89" s="3"/>
      <c r="U89" s="3"/>
      <c r="V89" s="3"/>
      <c r="W89" s="3"/>
      <c r="X89" s="3"/>
      <c r="Y89" s="3"/>
      <c r="Z89" s="5"/>
      <c r="AA89" s="7"/>
      <c r="AB89" s="7"/>
    </row>
    <row r="90" spans="6:28" ht="18">
      <c r="F90" s="3"/>
      <c r="G90" s="3"/>
      <c r="H90" s="3"/>
      <c r="I90" s="3"/>
      <c r="J90" s="3"/>
      <c r="K90" s="3"/>
      <c r="L90" s="3"/>
      <c r="M90" s="3"/>
      <c r="N90" s="3"/>
      <c r="O90" s="3"/>
      <c r="S90" s="4"/>
      <c r="T90" s="3"/>
      <c r="U90" s="3"/>
      <c r="V90" s="3"/>
      <c r="W90" s="3"/>
      <c r="X90" s="3"/>
      <c r="Y90" s="3"/>
      <c r="Z90" s="5"/>
      <c r="AA90" s="7"/>
      <c r="AB90" s="7"/>
    </row>
    <row r="91" spans="6:28" ht="18">
      <c r="F91" s="3"/>
      <c r="G91" s="3"/>
      <c r="H91" s="3"/>
      <c r="I91" s="3"/>
      <c r="J91" s="3"/>
      <c r="K91" s="3"/>
      <c r="L91" s="3"/>
      <c r="M91" s="3"/>
      <c r="N91" s="3"/>
      <c r="O91" s="3"/>
      <c r="S91" s="4"/>
      <c r="T91" s="3"/>
      <c r="U91" s="3"/>
      <c r="V91" s="3"/>
      <c r="W91" s="3"/>
      <c r="X91" s="3"/>
      <c r="Y91" s="3"/>
      <c r="Z91" s="5"/>
      <c r="AA91" s="7"/>
      <c r="AB91" s="7"/>
    </row>
    <row r="92" spans="6:28" ht="18">
      <c r="F92" s="3"/>
      <c r="G92" s="3"/>
      <c r="H92" s="3"/>
      <c r="I92" s="3"/>
      <c r="J92" s="3"/>
      <c r="K92" s="3"/>
      <c r="L92" s="3"/>
      <c r="M92" s="3"/>
      <c r="N92" s="3"/>
      <c r="O92" s="3"/>
      <c r="S92" s="4"/>
      <c r="T92" s="3"/>
      <c r="U92" s="3"/>
      <c r="V92" s="3"/>
      <c r="W92" s="3"/>
      <c r="X92" s="3"/>
      <c r="Y92" s="3"/>
      <c r="Z92" s="5"/>
      <c r="AA92" s="7"/>
      <c r="AB92" s="7"/>
    </row>
    <row r="93" spans="6:28" ht="18">
      <c r="F93" s="3"/>
      <c r="G93" s="3"/>
      <c r="H93" s="3"/>
      <c r="I93" s="3"/>
      <c r="J93" s="3"/>
      <c r="K93" s="3"/>
      <c r="L93" s="3"/>
      <c r="M93" s="3"/>
      <c r="N93" s="3"/>
      <c r="O93" s="3"/>
      <c r="S93" s="4"/>
      <c r="T93" s="3"/>
      <c r="U93" s="3"/>
      <c r="V93" s="3"/>
      <c r="W93" s="3"/>
      <c r="X93" s="3"/>
      <c r="Y93" s="3"/>
      <c r="Z93" s="5"/>
      <c r="AA93" s="7"/>
      <c r="AB93" s="7"/>
    </row>
    <row r="94" spans="6:28" ht="18">
      <c r="F94" s="3"/>
      <c r="G94" s="3"/>
      <c r="H94" s="3"/>
      <c r="I94" s="3"/>
      <c r="J94" s="3"/>
      <c r="K94" s="3"/>
      <c r="L94" s="3"/>
      <c r="M94" s="3"/>
      <c r="N94" s="3"/>
      <c r="O94" s="3"/>
      <c r="S94" s="4"/>
      <c r="T94" s="3"/>
      <c r="U94" s="3"/>
      <c r="V94" s="3"/>
      <c r="W94" s="3"/>
      <c r="X94" s="3"/>
      <c r="Y94" s="3"/>
      <c r="Z94" s="5"/>
      <c r="AA94" s="7"/>
      <c r="AB94" s="7"/>
    </row>
    <row r="95" spans="6:28" ht="18">
      <c r="F95" s="3"/>
      <c r="G95" s="3"/>
      <c r="H95" s="3"/>
      <c r="I95" s="3"/>
      <c r="J95" s="3"/>
      <c r="K95" s="3"/>
      <c r="L95" s="3"/>
      <c r="M95" s="3"/>
      <c r="N95" s="3"/>
      <c r="O95" s="3"/>
      <c r="S95" s="4"/>
      <c r="T95" s="3"/>
      <c r="U95" s="3"/>
      <c r="V95" s="3"/>
      <c r="W95" s="3"/>
      <c r="X95" s="3"/>
      <c r="Y95" s="3"/>
      <c r="Z95" s="5"/>
      <c r="AA95" s="7"/>
      <c r="AB95" s="7"/>
    </row>
    <row r="96" spans="6:28" ht="18">
      <c r="F96" s="3"/>
      <c r="G96" s="3"/>
      <c r="H96" s="3"/>
      <c r="I96" s="3"/>
      <c r="J96" s="3"/>
      <c r="K96" s="3"/>
      <c r="L96" s="3"/>
      <c r="M96" s="3"/>
      <c r="N96" s="3"/>
      <c r="O96" s="3"/>
      <c r="S96" s="4"/>
      <c r="T96" s="3"/>
      <c r="U96" s="3"/>
      <c r="V96" s="3"/>
      <c r="W96" s="3"/>
      <c r="X96" s="3"/>
      <c r="Y96" s="3"/>
      <c r="Z96" s="5"/>
      <c r="AA96" s="7"/>
      <c r="AB96" s="7"/>
    </row>
    <row r="97" spans="6:28" ht="18">
      <c r="F97" s="3"/>
      <c r="G97" s="3"/>
      <c r="H97" s="3"/>
      <c r="I97" s="3"/>
      <c r="J97" s="3"/>
      <c r="K97" s="3"/>
      <c r="L97" s="3"/>
      <c r="M97" s="3"/>
      <c r="N97" s="3"/>
      <c r="O97" s="3"/>
      <c r="S97" s="4"/>
      <c r="T97" s="3"/>
      <c r="U97" s="3"/>
      <c r="V97" s="3"/>
      <c r="W97" s="3"/>
      <c r="X97" s="3"/>
      <c r="Y97" s="3"/>
      <c r="Z97" s="5"/>
      <c r="AA97" s="7"/>
      <c r="AB97" s="7"/>
    </row>
    <row r="98" spans="6:28" ht="18">
      <c r="F98" s="3"/>
      <c r="G98" s="3"/>
      <c r="H98" s="3"/>
      <c r="I98" s="3"/>
      <c r="J98" s="3"/>
      <c r="K98" s="3"/>
      <c r="L98" s="3"/>
      <c r="M98" s="3"/>
      <c r="N98" s="3"/>
      <c r="O98" s="3"/>
      <c r="S98" s="4"/>
      <c r="T98" s="3"/>
      <c r="U98" s="3"/>
      <c r="V98" s="3"/>
      <c r="W98" s="3"/>
      <c r="X98" s="3"/>
      <c r="Y98" s="3"/>
      <c r="Z98" s="5"/>
      <c r="AA98" s="7"/>
      <c r="AB98" s="7"/>
    </row>
    <row r="99" spans="6:28" ht="18">
      <c r="F99" s="3"/>
      <c r="G99" s="3"/>
      <c r="H99" s="3"/>
      <c r="I99" s="3"/>
      <c r="J99" s="3"/>
      <c r="K99" s="3"/>
      <c r="L99" s="3"/>
      <c r="M99" s="3"/>
      <c r="N99" s="3"/>
      <c r="O99" s="3"/>
      <c r="S99" s="4"/>
      <c r="T99" s="3"/>
      <c r="U99" s="3"/>
      <c r="V99" s="3"/>
      <c r="W99" s="3"/>
      <c r="X99" s="3"/>
      <c r="Y99" s="3"/>
      <c r="Z99" s="5"/>
      <c r="AA99" s="7"/>
      <c r="AB99" s="7"/>
    </row>
    <row r="100" spans="6:28" ht="18">
      <c r="F100" s="3"/>
      <c r="G100" s="3"/>
      <c r="H100" s="3"/>
      <c r="I100" s="3"/>
      <c r="J100" s="3"/>
      <c r="K100" s="3"/>
      <c r="L100" s="3"/>
      <c r="M100" s="3"/>
      <c r="N100" s="3"/>
      <c r="O100" s="3"/>
      <c r="S100" s="4"/>
      <c r="T100" s="3"/>
      <c r="U100" s="3"/>
      <c r="V100" s="3"/>
      <c r="W100" s="3"/>
      <c r="X100" s="3"/>
      <c r="Y100" s="3"/>
      <c r="Z100" s="5"/>
      <c r="AA100" s="7"/>
      <c r="AB100" s="7"/>
    </row>
    <row r="101" spans="6:28" ht="18">
      <c r="F101" s="3"/>
      <c r="G101" s="3"/>
      <c r="H101" s="3"/>
      <c r="I101" s="3"/>
      <c r="J101" s="3"/>
      <c r="K101" s="3"/>
      <c r="L101" s="3"/>
      <c r="M101" s="3"/>
      <c r="N101" s="3"/>
      <c r="O101" s="3"/>
      <c r="S101" s="4"/>
      <c r="T101" s="3"/>
      <c r="U101" s="3"/>
      <c r="V101" s="3"/>
      <c r="W101" s="3"/>
      <c r="X101" s="3"/>
      <c r="Y101" s="3"/>
      <c r="Z101" s="5"/>
      <c r="AA101" s="7"/>
      <c r="AB101" s="7"/>
    </row>
    <row r="102" spans="6:28" ht="18">
      <c r="F102" s="3"/>
      <c r="G102" s="3"/>
      <c r="H102" s="3"/>
      <c r="I102" s="3"/>
      <c r="J102" s="3"/>
      <c r="K102" s="3"/>
      <c r="L102" s="3"/>
      <c r="M102" s="3"/>
      <c r="N102" s="3"/>
      <c r="O102" s="3"/>
      <c r="S102" s="4"/>
      <c r="T102" s="3"/>
      <c r="U102" s="3"/>
      <c r="V102" s="3"/>
      <c r="W102" s="3"/>
      <c r="X102" s="3"/>
      <c r="Y102" s="3"/>
      <c r="Z102" s="5"/>
      <c r="AA102" s="7"/>
      <c r="AB102" s="7"/>
    </row>
    <row r="103" spans="6:28" ht="18">
      <c r="F103" s="3"/>
      <c r="G103" s="3"/>
      <c r="H103" s="3"/>
      <c r="I103" s="3"/>
      <c r="J103" s="3"/>
      <c r="K103" s="3"/>
      <c r="L103" s="3"/>
      <c r="M103" s="3"/>
      <c r="N103" s="3"/>
      <c r="O103" s="3"/>
      <c r="S103" s="4"/>
      <c r="T103" s="3"/>
      <c r="U103" s="3"/>
      <c r="V103" s="3"/>
      <c r="W103" s="3"/>
      <c r="X103" s="3"/>
      <c r="Y103" s="3"/>
      <c r="Z103" s="5"/>
      <c r="AA103" s="7"/>
      <c r="AB103" s="7"/>
    </row>
    <row r="104" spans="6:28" ht="18">
      <c r="F104" s="3"/>
      <c r="G104" s="3"/>
      <c r="H104" s="3"/>
      <c r="I104" s="3"/>
      <c r="J104" s="3"/>
      <c r="K104" s="3"/>
      <c r="L104" s="3"/>
      <c r="M104" s="3"/>
      <c r="N104" s="3"/>
      <c r="O104" s="3"/>
      <c r="S104" s="4"/>
      <c r="T104" s="3"/>
      <c r="U104" s="3"/>
      <c r="V104" s="3"/>
      <c r="W104" s="3"/>
      <c r="X104" s="3"/>
      <c r="Y104" s="3"/>
      <c r="Z104" s="5"/>
      <c r="AA104" s="7"/>
      <c r="AB104" s="7"/>
    </row>
    <row r="105" spans="6:28" ht="18">
      <c r="F105" s="3"/>
      <c r="G105" s="3"/>
      <c r="H105" s="3"/>
      <c r="I105" s="3"/>
      <c r="J105" s="3"/>
      <c r="K105" s="3"/>
      <c r="L105" s="3"/>
      <c r="M105" s="3"/>
      <c r="N105" s="3"/>
      <c r="O105" s="3"/>
      <c r="S105" s="4"/>
      <c r="T105" s="3"/>
      <c r="U105" s="3"/>
      <c r="V105" s="3"/>
      <c r="W105" s="3"/>
      <c r="X105" s="3"/>
      <c r="Y105" s="3"/>
      <c r="Z105" s="5"/>
      <c r="AA105" s="7"/>
      <c r="AB105" s="7"/>
    </row>
    <row r="106" spans="6:28" ht="18">
      <c r="F106" s="3"/>
      <c r="G106" s="3"/>
      <c r="H106" s="3"/>
      <c r="I106" s="3"/>
      <c r="J106" s="3"/>
      <c r="K106" s="3"/>
      <c r="L106" s="3"/>
      <c r="M106" s="3"/>
      <c r="N106" s="3"/>
      <c r="O106" s="3"/>
      <c r="S106" s="4"/>
      <c r="T106" s="3"/>
      <c r="U106" s="3"/>
      <c r="V106" s="3"/>
      <c r="W106" s="3"/>
      <c r="X106" s="3"/>
      <c r="Y106" s="3"/>
      <c r="Z106" s="5"/>
      <c r="AA106" s="7"/>
      <c r="AB106" s="7"/>
    </row>
    <row r="107" spans="6:28" ht="18">
      <c r="F107" s="3"/>
      <c r="G107" s="3"/>
      <c r="H107" s="3"/>
      <c r="I107" s="3"/>
      <c r="J107" s="3"/>
      <c r="K107" s="3"/>
      <c r="L107" s="3"/>
      <c r="M107" s="3"/>
      <c r="N107" s="3"/>
      <c r="O107" s="3"/>
      <c r="S107" s="4"/>
      <c r="T107" s="3"/>
      <c r="U107" s="3"/>
      <c r="V107" s="3"/>
      <c r="W107" s="3"/>
      <c r="X107" s="3"/>
      <c r="Y107" s="3"/>
      <c r="Z107" s="5"/>
      <c r="AA107" s="7"/>
      <c r="AB107" s="7"/>
    </row>
    <row r="108" spans="6:28" ht="18">
      <c r="F108" s="3"/>
      <c r="G108" s="3"/>
      <c r="H108" s="3"/>
      <c r="I108" s="3"/>
      <c r="J108" s="3"/>
      <c r="K108" s="3"/>
      <c r="L108" s="3"/>
      <c r="M108" s="3"/>
      <c r="N108" s="3"/>
      <c r="O108" s="3"/>
      <c r="S108" s="4"/>
      <c r="T108" s="3"/>
      <c r="U108" s="3"/>
      <c r="V108" s="3"/>
      <c r="W108" s="3"/>
      <c r="X108" s="3"/>
      <c r="Y108" s="3"/>
      <c r="Z108" s="5"/>
      <c r="AA108" s="7"/>
      <c r="AB108" s="7"/>
    </row>
    <row r="109" spans="6:28" ht="18">
      <c r="F109" s="3"/>
      <c r="G109" s="3"/>
      <c r="H109" s="3"/>
      <c r="I109" s="3"/>
      <c r="J109" s="3"/>
      <c r="K109" s="3"/>
      <c r="L109" s="3"/>
      <c r="M109" s="3"/>
      <c r="N109" s="3"/>
      <c r="O109" s="3"/>
      <c r="S109" s="4"/>
      <c r="T109" s="3"/>
      <c r="U109" s="3"/>
      <c r="V109" s="3"/>
      <c r="W109" s="3"/>
      <c r="X109" s="3"/>
      <c r="Y109" s="3"/>
      <c r="Z109" s="5"/>
      <c r="AA109" s="7"/>
      <c r="AB109" s="7"/>
    </row>
    <row r="110" spans="6:28" ht="18">
      <c r="F110" s="3"/>
      <c r="G110" s="3"/>
      <c r="H110" s="3"/>
      <c r="I110" s="3"/>
      <c r="J110" s="3"/>
      <c r="K110" s="3"/>
      <c r="L110" s="3"/>
      <c r="M110" s="3"/>
      <c r="N110" s="3"/>
      <c r="O110" s="3"/>
      <c r="S110" s="4"/>
      <c r="T110" s="3"/>
      <c r="U110" s="3"/>
      <c r="V110" s="3"/>
      <c r="W110" s="3"/>
      <c r="X110" s="3"/>
      <c r="Y110" s="3"/>
      <c r="Z110" s="5"/>
      <c r="AA110" s="7"/>
      <c r="AB110" s="7"/>
    </row>
    <row r="111" spans="6:28" ht="18">
      <c r="F111" s="3"/>
      <c r="G111" s="3"/>
      <c r="H111" s="3"/>
      <c r="I111" s="3"/>
      <c r="J111" s="3"/>
      <c r="K111" s="3"/>
      <c r="L111" s="3"/>
      <c r="M111" s="3"/>
      <c r="N111" s="3"/>
      <c r="O111" s="3"/>
      <c r="S111" s="4"/>
      <c r="T111" s="3"/>
      <c r="U111" s="3"/>
      <c r="V111" s="3"/>
      <c r="W111" s="3"/>
      <c r="X111" s="3"/>
      <c r="Y111" s="3"/>
      <c r="Z111" s="5"/>
      <c r="AA111" s="7"/>
      <c r="AB111" s="7"/>
    </row>
    <row r="112" spans="6:28" ht="18">
      <c r="F112" s="3"/>
      <c r="G112" s="3"/>
      <c r="H112" s="3"/>
      <c r="I112" s="3"/>
      <c r="J112" s="3"/>
      <c r="K112" s="3"/>
      <c r="L112" s="3"/>
      <c r="M112" s="3"/>
      <c r="N112" s="3"/>
      <c r="O112" s="3"/>
      <c r="S112" s="4"/>
      <c r="T112" s="3"/>
      <c r="U112" s="3"/>
      <c r="V112" s="3"/>
      <c r="W112" s="3"/>
      <c r="X112" s="3"/>
      <c r="Y112" s="3"/>
      <c r="Z112" s="5"/>
      <c r="AA112" s="7"/>
      <c r="AB112" s="7"/>
    </row>
    <row r="113" spans="6:28" ht="18">
      <c r="F113" s="3"/>
      <c r="G113" s="3"/>
      <c r="H113" s="3"/>
      <c r="I113" s="3"/>
      <c r="J113" s="3"/>
      <c r="K113" s="3"/>
      <c r="L113" s="3"/>
      <c r="M113" s="3"/>
      <c r="N113" s="3"/>
      <c r="O113" s="3"/>
      <c r="S113" s="4"/>
      <c r="T113" s="3"/>
      <c r="U113" s="3"/>
      <c r="V113" s="3"/>
      <c r="W113" s="3"/>
      <c r="X113" s="3"/>
      <c r="Y113" s="3"/>
      <c r="Z113" s="5"/>
      <c r="AA113" s="7"/>
      <c r="AB113" s="7"/>
    </row>
    <row r="114" spans="6:28" ht="18">
      <c r="F114" s="3"/>
      <c r="G114" s="3"/>
      <c r="H114" s="3"/>
      <c r="I114" s="3"/>
      <c r="J114" s="3"/>
      <c r="K114" s="3"/>
      <c r="L114" s="3"/>
      <c r="M114" s="3"/>
      <c r="N114" s="3"/>
      <c r="O114" s="3"/>
      <c r="S114" s="4"/>
      <c r="T114" s="3"/>
      <c r="U114" s="3"/>
      <c r="V114" s="3"/>
      <c r="W114" s="3"/>
      <c r="X114" s="3"/>
      <c r="Y114" s="3"/>
      <c r="Z114" s="5"/>
      <c r="AA114" s="7"/>
      <c r="AB114" s="7"/>
    </row>
    <row r="115" spans="6:28" ht="18">
      <c r="F115" s="3"/>
      <c r="G115" s="3"/>
      <c r="H115" s="3"/>
      <c r="I115" s="3"/>
      <c r="J115" s="3"/>
      <c r="K115" s="3"/>
      <c r="L115" s="3"/>
      <c r="M115" s="3"/>
      <c r="N115" s="3"/>
      <c r="O115" s="3"/>
      <c r="S115" s="4"/>
      <c r="T115" s="3"/>
      <c r="U115" s="3"/>
      <c r="V115" s="3"/>
      <c r="W115" s="3"/>
      <c r="X115" s="3"/>
      <c r="Y115" s="3"/>
      <c r="Z115" s="5"/>
      <c r="AA115" s="7"/>
      <c r="AB115" s="7"/>
    </row>
    <row r="116" spans="6:28" ht="18">
      <c r="F116" s="3"/>
      <c r="G116" s="3"/>
      <c r="H116" s="3"/>
      <c r="I116" s="3"/>
      <c r="J116" s="3"/>
      <c r="K116" s="3"/>
      <c r="L116" s="3"/>
      <c r="M116" s="3"/>
      <c r="N116" s="3"/>
      <c r="O116" s="3"/>
      <c r="S116" s="4"/>
      <c r="T116" s="3"/>
      <c r="U116" s="3"/>
      <c r="V116" s="3"/>
      <c r="W116" s="3"/>
      <c r="X116" s="3"/>
      <c r="Y116" s="3"/>
      <c r="Z116" s="5"/>
      <c r="AA116" s="7"/>
      <c r="AB116" s="7"/>
    </row>
    <row r="117" spans="6:28" ht="18">
      <c r="F117" s="3"/>
      <c r="G117" s="3"/>
      <c r="H117" s="3"/>
      <c r="I117" s="3"/>
      <c r="J117" s="3"/>
      <c r="K117" s="3"/>
      <c r="L117" s="3"/>
      <c r="M117" s="3"/>
      <c r="N117" s="3"/>
      <c r="O117" s="3"/>
      <c r="S117" s="4"/>
      <c r="T117" s="3"/>
      <c r="U117" s="3"/>
      <c r="V117" s="3"/>
      <c r="W117" s="3"/>
      <c r="X117" s="3"/>
      <c r="Y117" s="3"/>
      <c r="Z117" s="5"/>
      <c r="AA117" s="7"/>
      <c r="AB117" s="7"/>
    </row>
    <row r="118" spans="6:28" ht="18">
      <c r="F118" s="3"/>
      <c r="G118" s="3"/>
      <c r="H118" s="3"/>
      <c r="I118" s="3"/>
      <c r="J118" s="3"/>
      <c r="K118" s="3"/>
      <c r="L118" s="3"/>
      <c r="M118" s="3"/>
      <c r="N118" s="3"/>
      <c r="O118" s="3"/>
      <c r="S118" s="4"/>
      <c r="T118" s="3"/>
      <c r="U118" s="3"/>
      <c r="V118" s="3"/>
      <c r="W118" s="3"/>
      <c r="X118" s="3"/>
      <c r="Y118" s="3"/>
      <c r="Z118" s="5"/>
      <c r="AA118" s="7"/>
      <c r="AB118" s="7"/>
    </row>
    <row r="119" spans="6:28" ht="18">
      <c r="F119" s="3"/>
      <c r="G119" s="3"/>
      <c r="H119" s="3"/>
      <c r="I119" s="3"/>
      <c r="J119" s="3"/>
      <c r="K119" s="3"/>
      <c r="L119" s="3"/>
      <c r="M119" s="3"/>
      <c r="N119" s="3"/>
      <c r="O119" s="3"/>
      <c r="S119" s="4"/>
      <c r="T119" s="3"/>
      <c r="U119" s="3"/>
      <c r="V119" s="3"/>
      <c r="W119" s="3"/>
      <c r="X119" s="3"/>
      <c r="Y119" s="3"/>
      <c r="Z119" s="5"/>
      <c r="AA119" s="7"/>
      <c r="AB119" s="7"/>
    </row>
    <row r="120" spans="6:28" ht="18">
      <c r="F120" s="3"/>
      <c r="G120" s="3"/>
      <c r="H120" s="3"/>
      <c r="I120" s="3"/>
      <c r="J120" s="3"/>
      <c r="K120" s="3"/>
      <c r="L120" s="3"/>
      <c r="M120" s="3"/>
      <c r="N120" s="3"/>
      <c r="O120" s="3"/>
      <c r="S120" s="4"/>
      <c r="T120" s="3"/>
      <c r="U120" s="3"/>
      <c r="V120" s="3"/>
      <c r="W120" s="3"/>
      <c r="X120" s="3"/>
      <c r="Y120" s="3"/>
      <c r="Z120" s="5"/>
      <c r="AA120" s="7"/>
      <c r="AB120" s="7"/>
    </row>
    <row r="121" spans="6:28" ht="18">
      <c r="F121" s="3"/>
      <c r="G121" s="3"/>
      <c r="H121" s="3"/>
      <c r="I121" s="3"/>
      <c r="J121" s="3"/>
      <c r="K121" s="3"/>
      <c r="L121" s="3"/>
      <c r="M121" s="3"/>
      <c r="N121" s="3"/>
      <c r="O121" s="3"/>
      <c r="S121" s="4"/>
      <c r="T121" s="3"/>
      <c r="U121" s="3"/>
      <c r="V121" s="3"/>
      <c r="W121" s="3"/>
      <c r="X121" s="3"/>
      <c r="Y121" s="3"/>
      <c r="Z121" s="5"/>
      <c r="AA121" s="7"/>
      <c r="AB121" s="7"/>
    </row>
    <row r="122" spans="6:28" ht="18">
      <c r="F122" s="3"/>
      <c r="G122" s="3"/>
      <c r="H122" s="3"/>
      <c r="I122" s="3"/>
      <c r="J122" s="3"/>
      <c r="K122" s="3"/>
      <c r="L122" s="3"/>
      <c r="M122" s="3"/>
      <c r="N122" s="3"/>
      <c r="O122" s="3"/>
      <c r="S122" s="4"/>
      <c r="T122" s="3"/>
      <c r="U122" s="3"/>
      <c r="V122" s="3"/>
      <c r="W122" s="3"/>
      <c r="X122" s="3"/>
      <c r="Y122" s="3"/>
      <c r="Z122" s="5"/>
      <c r="AA122" s="7"/>
      <c r="AB122" s="7"/>
    </row>
    <row r="123" spans="6:28" ht="18">
      <c r="F123" s="3"/>
      <c r="G123" s="3"/>
      <c r="H123" s="3"/>
      <c r="I123" s="3"/>
      <c r="J123" s="3"/>
      <c r="K123" s="3"/>
      <c r="L123" s="3"/>
      <c r="M123" s="3"/>
      <c r="N123" s="3"/>
      <c r="O123" s="3"/>
      <c r="S123" s="4"/>
      <c r="T123" s="3"/>
      <c r="U123" s="3"/>
      <c r="V123" s="3"/>
      <c r="W123" s="3"/>
      <c r="X123" s="3"/>
      <c r="Y123" s="3"/>
      <c r="Z123" s="5"/>
      <c r="AA123" s="7"/>
      <c r="AB123" s="7"/>
    </row>
    <row r="124" spans="6:28" ht="18">
      <c r="F124" s="3"/>
      <c r="G124" s="3"/>
      <c r="H124" s="3"/>
      <c r="I124" s="3"/>
      <c r="J124" s="3"/>
      <c r="K124" s="3"/>
      <c r="L124" s="3"/>
      <c r="M124" s="3"/>
      <c r="N124" s="3"/>
      <c r="O124" s="3"/>
      <c r="S124" s="4"/>
      <c r="T124" s="3"/>
      <c r="U124" s="3"/>
      <c r="V124" s="3"/>
      <c r="W124" s="3"/>
      <c r="X124" s="3"/>
      <c r="Y124" s="3"/>
      <c r="Z124" s="5"/>
      <c r="AA124" s="7"/>
      <c r="AB124" s="7"/>
    </row>
    <row r="125" spans="6:28" ht="18">
      <c r="F125" s="3"/>
      <c r="G125" s="3"/>
      <c r="H125" s="3"/>
      <c r="I125" s="3"/>
      <c r="J125" s="3"/>
      <c r="K125" s="3"/>
      <c r="L125" s="3"/>
      <c r="M125" s="3"/>
      <c r="N125" s="3"/>
      <c r="O125" s="3"/>
      <c r="S125" s="4"/>
      <c r="T125" s="3"/>
      <c r="U125" s="3"/>
      <c r="V125" s="3"/>
      <c r="W125" s="3"/>
      <c r="X125" s="3"/>
      <c r="Y125" s="3"/>
      <c r="Z125" s="5"/>
      <c r="AA125" s="7"/>
      <c r="AB125" s="7"/>
    </row>
    <row r="126" spans="6:28" ht="18">
      <c r="F126" s="3"/>
      <c r="G126" s="3"/>
      <c r="H126" s="3"/>
      <c r="I126" s="3"/>
      <c r="J126" s="3"/>
      <c r="K126" s="3"/>
      <c r="L126" s="3"/>
      <c r="M126" s="3"/>
      <c r="N126" s="3"/>
      <c r="O126" s="3"/>
      <c r="S126" s="4"/>
      <c r="T126" s="3"/>
      <c r="U126" s="3"/>
      <c r="V126" s="3"/>
      <c r="W126" s="3"/>
      <c r="X126" s="3"/>
      <c r="Y126" s="3"/>
      <c r="Z126" s="5"/>
      <c r="AA126" s="7"/>
      <c r="AB126" s="7"/>
    </row>
    <row r="127" spans="6:28" ht="18">
      <c r="F127" s="3"/>
      <c r="G127" s="3"/>
      <c r="H127" s="3"/>
      <c r="I127" s="3"/>
      <c r="J127" s="3"/>
      <c r="K127" s="3"/>
      <c r="L127" s="3"/>
      <c r="M127" s="3"/>
      <c r="N127" s="3"/>
      <c r="O127" s="3"/>
      <c r="S127" s="4"/>
      <c r="T127" s="3"/>
      <c r="U127" s="3"/>
      <c r="V127" s="3"/>
      <c r="W127" s="3"/>
      <c r="X127" s="3"/>
      <c r="Y127" s="3"/>
      <c r="Z127" s="5"/>
      <c r="AA127" s="7"/>
      <c r="AB127" s="7"/>
    </row>
    <row r="128" spans="6:28" ht="18">
      <c r="F128" s="3"/>
      <c r="G128" s="3"/>
      <c r="H128" s="3"/>
      <c r="I128" s="3"/>
      <c r="J128" s="3"/>
      <c r="K128" s="3"/>
      <c r="L128" s="3"/>
      <c r="M128" s="3"/>
      <c r="N128" s="3"/>
      <c r="O128" s="3"/>
      <c r="S128" s="4"/>
      <c r="T128" s="3"/>
      <c r="U128" s="3"/>
      <c r="V128" s="3"/>
      <c r="W128" s="3"/>
      <c r="X128" s="3"/>
      <c r="Y128" s="3"/>
      <c r="Z128" s="5"/>
      <c r="AA128" s="7"/>
      <c r="AB128" s="7"/>
    </row>
    <row r="129" spans="6:28" ht="18">
      <c r="F129" s="3"/>
      <c r="G129" s="3"/>
      <c r="H129" s="3"/>
      <c r="I129" s="3"/>
      <c r="J129" s="3"/>
      <c r="K129" s="3"/>
      <c r="L129" s="3"/>
      <c r="M129" s="3"/>
      <c r="N129" s="3"/>
      <c r="O129" s="3"/>
      <c r="S129" s="4"/>
      <c r="T129" s="3"/>
      <c r="U129" s="3"/>
      <c r="V129" s="3"/>
      <c r="W129" s="3"/>
      <c r="X129" s="3"/>
      <c r="Y129" s="3"/>
      <c r="Z129" s="5"/>
      <c r="AA129" s="7"/>
      <c r="AB129" s="7"/>
    </row>
    <row r="130" spans="6:28" ht="18">
      <c r="F130" s="3"/>
      <c r="G130" s="3"/>
      <c r="H130" s="3"/>
      <c r="I130" s="3"/>
      <c r="J130" s="3"/>
      <c r="K130" s="3"/>
      <c r="L130" s="3"/>
      <c r="M130" s="3"/>
      <c r="N130" s="3"/>
      <c r="O130" s="3"/>
      <c r="S130" s="4"/>
      <c r="T130" s="3"/>
      <c r="U130" s="3"/>
      <c r="V130" s="3"/>
      <c r="W130" s="3"/>
      <c r="X130" s="3"/>
      <c r="Y130" s="3"/>
      <c r="Z130" s="5"/>
      <c r="AA130" s="7"/>
      <c r="AB130" s="7"/>
    </row>
    <row r="131" spans="6:28" ht="18">
      <c r="F131" s="3"/>
      <c r="G131" s="3"/>
      <c r="H131" s="3"/>
      <c r="I131" s="3"/>
      <c r="J131" s="3"/>
      <c r="K131" s="3"/>
      <c r="L131" s="3"/>
      <c r="M131" s="3"/>
      <c r="N131" s="3"/>
      <c r="O131" s="3"/>
      <c r="S131" s="4"/>
      <c r="T131" s="3"/>
      <c r="U131" s="3"/>
      <c r="V131" s="3"/>
      <c r="W131" s="3"/>
      <c r="X131" s="3"/>
      <c r="Y131" s="3"/>
      <c r="Z131" s="5"/>
      <c r="AA131" s="7"/>
      <c r="AB131" s="7"/>
    </row>
    <row r="132" spans="6:28" ht="18">
      <c r="F132" s="3"/>
      <c r="G132" s="3"/>
      <c r="H132" s="3"/>
      <c r="I132" s="3"/>
      <c r="J132" s="3"/>
      <c r="K132" s="3"/>
      <c r="L132" s="3"/>
      <c r="M132" s="3"/>
      <c r="N132" s="3"/>
      <c r="O132" s="3"/>
      <c r="S132" s="4"/>
      <c r="T132" s="3"/>
      <c r="U132" s="3"/>
      <c r="V132" s="3"/>
      <c r="W132" s="3"/>
      <c r="X132" s="3"/>
      <c r="Y132" s="3"/>
      <c r="Z132" s="5"/>
      <c r="AA132" s="7"/>
      <c r="AB132" s="7"/>
    </row>
    <row r="133" spans="6:28" ht="18">
      <c r="F133" s="3"/>
      <c r="G133" s="3"/>
      <c r="H133" s="3"/>
      <c r="I133" s="3"/>
      <c r="J133" s="3"/>
      <c r="K133" s="3"/>
      <c r="L133" s="3"/>
      <c r="M133" s="3"/>
      <c r="N133" s="3"/>
      <c r="O133" s="3"/>
      <c r="S133" s="4"/>
      <c r="T133" s="3"/>
      <c r="U133" s="3"/>
      <c r="V133" s="3"/>
      <c r="W133" s="3"/>
      <c r="X133" s="3"/>
      <c r="Y133" s="3"/>
      <c r="Z133" s="5"/>
      <c r="AA133" s="7"/>
      <c r="AB133" s="7"/>
    </row>
    <row r="134" spans="6:28" ht="18">
      <c r="F134" s="3"/>
      <c r="G134" s="3"/>
      <c r="H134" s="3"/>
      <c r="I134" s="3"/>
      <c r="J134" s="3"/>
      <c r="K134" s="3"/>
      <c r="L134" s="3"/>
      <c r="M134" s="3"/>
      <c r="N134" s="3"/>
      <c r="O134" s="3"/>
      <c r="S134" s="4"/>
      <c r="T134" s="3"/>
      <c r="U134" s="3"/>
      <c r="V134" s="3"/>
      <c r="W134" s="3"/>
      <c r="X134" s="3"/>
      <c r="Y134" s="3"/>
      <c r="Z134" s="5"/>
      <c r="AA134" s="7"/>
      <c r="AB134" s="7"/>
    </row>
    <row r="135" spans="6:28" ht="18">
      <c r="F135" s="3"/>
      <c r="G135" s="3"/>
      <c r="H135" s="3"/>
      <c r="I135" s="3"/>
      <c r="J135" s="3"/>
      <c r="K135" s="3"/>
      <c r="L135" s="3"/>
      <c r="M135" s="3"/>
      <c r="N135" s="3"/>
      <c r="O135" s="3"/>
      <c r="S135" s="4"/>
      <c r="T135" s="3"/>
      <c r="U135" s="3"/>
      <c r="V135" s="3"/>
      <c r="W135" s="3"/>
      <c r="X135" s="3"/>
      <c r="Y135" s="3"/>
      <c r="Z135" s="5"/>
      <c r="AA135" s="7"/>
      <c r="AB135" s="7"/>
    </row>
    <row r="136" spans="6:28" ht="18">
      <c r="F136" s="3"/>
      <c r="G136" s="3"/>
      <c r="H136" s="3"/>
      <c r="I136" s="3"/>
      <c r="J136" s="3"/>
      <c r="K136" s="3"/>
      <c r="L136" s="3"/>
      <c r="M136" s="3"/>
      <c r="N136" s="3"/>
      <c r="O136" s="3"/>
      <c r="S136" s="4"/>
      <c r="T136" s="3"/>
      <c r="U136" s="3"/>
      <c r="V136" s="3"/>
      <c r="W136" s="3"/>
      <c r="X136" s="3"/>
      <c r="Y136" s="3"/>
      <c r="Z136" s="5"/>
      <c r="AA136" s="7"/>
      <c r="AB136" s="7"/>
    </row>
    <row r="137" spans="6:28" ht="18">
      <c r="F137" s="3"/>
      <c r="G137" s="3"/>
      <c r="H137" s="3"/>
      <c r="I137" s="3"/>
      <c r="J137" s="3"/>
      <c r="K137" s="3"/>
      <c r="L137" s="3"/>
      <c r="M137" s="3"/>
      <c r="N137" s="3"/>
      <c r="O137" s="3"/>
      <c r="S137" s="4"/>
      <c r="T137" s="3"/>
      <c r="U137" s="3"/>
      <c r="V137" s="3"/>
      <c r="W137" s="3"/>
      <c r="X137" s="3"/>
      <c r="Y137" s="3"/>
      <c r="Z137" s="5"/>
      <c r="AA137" s="7"/>
      <c r="AB137" s="7"/>
    </row>
    <row r="138" spans="6:28" ht="18">
      <c r="F138" s="3"/>
      <c r="G138" s="3"/>
      <c r="H138" s="3"/>
      <c r="I138" s="3"/>
      <c r="J138" s="3"/>
      <c r="K138" s="3"/>
      <c r="L138" s="3"/>
      <c r="M138" s="3"/>
      <c r="N138" s="3"/>
      <c r="O138" s="3"/>
      <c r="S138" s="4"/>
      <c r="T138" s="3"/>
      <c r="U138" s="3"/>
      <c r="V138" s="3"/>
      <c r="W138" s="3"/>
      <c r="X138" s="3"/>
      <c r="Y138" s="3"/>
      <c r="Z138" s="5"/>
      <c r="AA138" s="7"/>
      <c r="AB138" s="7"/>
    </row>
    <row r="139" spans="6:28" ht="18">
      <c r="F139" s="3"/>
      <c r="G139" s="3"/>
      <c r="H139" s="3"/>
      <c r="I139" s="3"/>
      <c r="J139" s="3"/>
      <c r="K139" s="3"/>
      <c r="L139" s="3"/>
      <c r="M139" s="3"/>
      <c r="N139" s="3"/>
      <c r="O139" s="3"/>
      <c r="S139" s="4"/>
      <c r="T139" s="3"/>
      <c r="U139" s="3"/>
      <c r="V139" s="3"/>
      <c r="W139" s="3"/>
      <c r="X139" s="3"/>
      <c r="Y139" s="3"/>
      <c r="Z139" s="5"/>
      <c r="AA139" s="7"/>
      <c r="AB139" s="7"/>
    </row>
    <row r="140" spans="6:28" ht="18">
      <c r="F140" s="3"/>
      <c r="G140" s="3"/>
      <c r="H140" s="3"/>
      <c r="I140" s="3"/>
      <c r="J140" s="3"/>
      <c r="K140" s="3"/>
      <c r="L140" s="3"/>
      <c r="M140" s="3"/>
      <c r="N140" s="3"/>
      <c r="O140" s="3"/>
      <c r="S140" s="4"/>
      <c r="T140" s="3"/>
      <c r="U140" s="3"/>
      <c r="V140" s="3"/>
      <c r="W140" s="3"/>
      <c r="X140" s="3"/>
      <c r="Y140" s="3"/>
      <c r="Z140" s="5"/>
      <c r="AA140" s="7"/>
      <c r="AB140" s="7"/>
    </row>
    <row r="141" spans="6:28" ht="18">
      <c r="F141" s="3"/>
      <c r="G141" s="3"/>
      <c r="H141" s="3"/>
      <c r="I141" s="3"/>
      <c r="J141" s="3"/>
      <c r="K141" s="3"/>
      <c r="L141" s="3"/>
      <c r="M141" s="3"/>
      <c r="N141" s="3"/>
      <c r="O141" s="3"/>
      <c r="S141" s="4"/>
      <c r="T141" s="3"/>
      <c r="U141" s="3"/>
      <c r="V141" s="3"/>
      <c r="W141" s="3"/>
      <c r="X141" s="3"/>
      <c r="Y141" s="3"/>
      <c r="Z141" s="5"/>
      <c r="AA141" s="7"/>
      <c r="AB141" s="7"/>
    </row>
    <row r="142" spans="6:28" ht="18">
      <c r="F142" s="3"/>
      <c r="G142" s="3"/>
      <c r="H142" s="3"/>
      <c r="I142" s="3"/>
      <c r="J142" s="3"/>
      <c r="K142" s="3"/>
      <c r="L142" s="3"/>
      <c r="M142" s="3"/>
      <c r="N142" s="3"/>
      <c r="O142" s="3"/>
      <c r="S142" s="4"/>
      <c r="T142" s="3"/>
      <c r="U142" s="3"/>
      <c r="V142" s="3"/>
      <c r="W142" s="3"/>
      <c r="X142" s="3"/>
      <c r="Y142" s="3"/>
      <c r="Z142" s="5"/>
      <c r="AA142" s="7"/>
      <c r="AB142" s="7"/>
    </row>
    <row r="143" spans="6:28" ht="18">
      <c r="F143" s="3"/>
      <c r="G143" s="3"/>
      <c r="H143" s="3"/>
      <c r="I143" s="3"/>
      <c r="J143" s="3"/>
      <c r="K143" s="3"/>
      <c r="L143" s="3"/>
      <c r="M143" s="3"/>
      <c r="N143" s="3"/>
      <c r="O143" s="3"/>
      <c r="S143" s="4"/>
      <c r="T143" s="3"/>
      <c r="U143" s="3"/>
      <c r="V143" s="3"/>
      <c r="W143" s="3"/>
      <c r="X143" s="3"/>
      <c r="Y143" s="3"/>
      <c r="Z143" s="5"/>
      <c r="AA143" s="7"/>
      <c r="AB143" s="7"/>
    </row>
    <row r="144" spans="6:28" ht="18">
      <c r="F144" s="3"/>
      <c r="G144" s="3"/>
      <c r="H144" s="3"/>
      <c r="I144" s="3"/>
      <c r="J144" s="3"/>
      <c r="K144" s="3"/>
      <c r="L144" s="3"/>
      <c r="M144" s="3"/>
      <c r="N144" s="3"/>
      <c r="O144" s="3"/>
      <c r="S144" s="4"/>
      <c r="T144" s="3"/>
      <c r="U144" s="3"/>
      <c r="V144" s="3"/>
      <c r="W144" s="3"/>
      <c r="X144" s="3"/>
      <c r="Y144" s="3"/>
      <c r="Z144" s="5"/>
      <c r="AA144" s="7"/>
      <c r="AB144" s="7"/>
    </row>
    <row r="145" spans="6:28" ht="18">
      <c r="F145" s="3"/>
      <c r="G145" s="3"/>
      <c r="H145" s="3"/>
      <c r="I145" s="3"/>
      <c r="J145" s="3"/>
      <c r="K145" s="3"/>
      <c r="L145" s="3"/>
      <c r="M145" s="3"/>
      <c r="N145" s="3"/>
      <c r="O145" s="3"/>
      <c r="S145" s="4"/>
      <c r="T145" s="3"/>
      <c r="U145" s="3"/>
      <c r="V145" s="3"/>
      <c r="W145" s="3"/>
      <c r="X145" s="3"/>
      <c r="Y145" s="3"/>
      <c r="Z145" s="5"/>
      <c r="AA145" s="7"/>
      <c r="AB145" s="7"/>
    </row>
    <row r="146" spans="6:28" ht="18">
      <c r="F146" s="3"/>
      <c r="G146" s="3"/>
      <c r="H146" s="3"/>
      <c r="I146" s="3"/>
      <c r="J146" s="3"/>
      <c r="K146" s="3"/>
      <c r="L146" s="3"/>
      <c r="M146" s="3"/>
      <c r="N146" s="3"/>
      <c r="O146" s="3"/>
      <c r="S146" s="4"/>
      <c r="T146" s="3"/>
      <c r="U146" s="3"/>
      <c r="V146" s="3"/>
      <c r="W146" s="3"/>
      <c r="X146" s="3"/>
      <c r="Y146" s="3"/>
      <c r="Z146" s="5"/>
      <c r="AA146" s="7"/>
      <c r="AB146" s="7"/>
    </row>
    <row r="147" spans="6:28" ht="18">
      <c r="F147" s="3"/>
      <c r="G147" s="3"/>
      <c r="H147" s="3"/>
      <c r="I147" s="3"/>
      <c r="J147" s="3"/>
      <c r="K147" s="3"/>
      <c r="L147" s="3"/>
      <c r="M147" s="3"/>
      <c r="N147" s="3"/>
      <c r="O147" s="3"/>
      <c r="S147" s="4"/>
      <c r="T147" s="3"/>
      <c r="U147" s="3"/>
      <c r="V147" s="3"/>
      <c r="W147" s="3"/>
      <c r="X147" s="3"/>
      <c r="Y147" s="3"/>
      <c r="Z147" s="5"/>
      <c r="AA147" s="7"/>
      <c r="AB147" s="7"/>
    </row>
    <row r="148" spans="6:28" ht="18">
      <c r="F148" s="3"/>
      <c r="G148" s="3"/>
      <c r="H148" s="3"/>
      <c r="I148" s="3"/>
      <c r="J148" s="3"/>
      <c r="K148" s="3"/>
      <c r="L148" s="3"/>
      <c r="M148" s="3"/>
      <c r="N148" s="3"/>
      <c r="O148" s="3"/>
      <c r="S148" s="4"/>
      <c r="T148" s="3"/>
      <c r="U148" s="3"/>
      <c r="V148" s="3"/>
      <c r="W148" s="3"/>
      <c r="X148" s="3"/>
      <c r="Y148" s="3"/>
      <c r="Z148" s="5"/>
      <c r="AA148" s="7"/>
      <c r="AB148" s="7"/>
    </row>
    <row r="149" spans="6:28" ht="18">
      <c r="F149" s="3"/>
      <c r="G149" s="3"/>
      <c r="H149" s="3"/>
      <c r="I149" s="3"/>
      <c r="J149" s="3"/>
      <c r="K149" s="3"/>
      <c r="L149" s="3"/>
      <c r="M149" s="3"/>
      <c r="N149" s="3"/>
      <c r="O149" s="3"/>
      <c r="S149" s="4"/>
      <c r="T149" s="3"/>
      <c r="U149" s="3"/>
      <c r="V149" s="3"/>
      <c r="W149" s="3"/>
      <c r="X149" s="3"/>
      <c r="Y149" s="3"/>
      <c r="Z149" s="5"/>
      <c r="AA149" s="7"/>
      <c r="AB149" s="7"/>
    </row>
    <row r="150" spans="6:28" ht="18">
      <c r="F150" s="3"/>
      <c r="G150" s="3"/>
      <c r="H150" s="3"/>
      <c r="I150" s="3"/>
      <c r="J150" s="3"/>
      <c r="K150" s="3"/>
      <c r="L150" s="3"/>
      <c r="M150" s="3"/>
      <c r="N150" s="3"/>
      <c r="O150" s="3"/>
      <c r="S150" s="4"/>
      <c r="T150" s="3"/>
      <c r="U150" s="3"/>
      <c r="V150" s="3"/>
      <c r="W150" s="3"/>
      <c r="X150" s="3"/>
      <c r="Y150" s="3"/>
      <c r="Z150" s="5"/>
      <c r="AA150" s="7"/>
      <c r="AB150" s="7"/>
    </row>
    <row r="151" spans="6:28" ht="18">
      <c r="F151" s="3"/>
      <c r="G151" s="3"/>
      <c r="H151" s="3"/>
      <c r="I151" s="3"/>
      <c r="J151" s="3"/>
      <c r="K151" s="3"/>
      <c r="L151" s="3"/>
      <c r="M151" s="3"/>
      <c r="N151" s="3"/>
      <c r="O151" s="3"/>
      <c r="S151" s="4"/>
      <c r="T151" s="3"/>
      <c r="U151" s="3"/>
      <c r="V151" s="3"/>
      <c r="W151" s="3"/>
      <c r="X151" s="3"/>
      <c r="Y151" s="3"/>
      <c r="Z151" s="5"/>
      <c r="AA151" s="7"/>
      <c r="AB151" s="7"/>
    </row>
    <row r="152" spans="6:28" ht="18">
      <c r="F152" s="3"/>
      <c r="G152" s="3"/>
      <c r="H152" s="3"/>
      <c r="I152" s="3"/>
      <c r="J152" s="3"/>
      <c r="K152" s="3"/>
      <c r="L152" s="3"/>
      <c r="M152" s="3"/>
      <c r="N152" s="3"/>
      <c r="O152" s="3"/>
      <c r="S152" s="4"/>
      <c r="T152" s="3"/>
      <c r="U152" s="3"/>
      <c r="V152" s="3"/>
      <c r="W152" s="3"/>
      <c r="X152" s="3"/>
      <c r="Y152" s="3"/>
      <c r="Z152" s="5"/>
      <c r="AA152" s="7"/>
      <c r="AB152" s="7"/>
    </row>
    <row r="153" spans="6:28" ht="18">
      <c r="F153" s="3"/>
      <c r="G153" s="3"/>
      <c r="H153" s="3"/>
      <c r="I153" s="3"/>
      <c r="J153" s="3"/>
      <c r="K153" s="3"/>
      <c r="L153" s="3"/>
      <c r="M153" s="3"/>
      <c r="N153" s="3"/>
      <c r="O153" s="3"/>
      <c r="S153" s="4"/>
      <c r="T153" s="3"/>
      <c r="U153" s="3"/>
      <c r="V153" s="3"/>
      <c r="W153" s="3"/>
      <c r="X153" s="3"/>
      <c r="Y153" s="3"/>
      <c r="Z153" s="5"/>
      <c r="AA153" s="7"/>
      <c r="AB153" s="7"/>
    </row>
    <row r="154" spans="6:28" ht="18">
      <c r="F154" s="3"/>
      <c r="G154" s="3"/>
      <c r="H154" s="3"/>
      <c r="I154" s="3"/>
      <c r="J154" s="3"/>
      <c r="K154" s="3"/>
      <c r="L154" s="3"/>
      <c r="M154" s="3"/>
      <c r="N154" s="3"/>
      <c r="O154" s="3"/>
      <c r="S154" s="4"/>
      <c r="T154" s="3"/>
      <c r="U154" s="3"/>
      <c r="V154" s="3"/>
      <c r="W154" s="3"/>
      <c r="X154" s="3"/>
      <c r="Y154" s="3"/>
      <c r="Z154" s="5"/>
      <c r="AA154" s="7"/>
      <c r="AB154" s="7"/>
    </row>
    <row r="155" spans="6:28" ht="18">
      <c r="F155" s="3"/>
      <c r="G155" s="3"/>
      <c r="H155" s="3"/>
      <c r="I155" s="3"/>
      <c r="J155" s="3"/>
      <c r="K155" s="3"/>
      <c r="L155" s="3"/>
      <c r="M155" s="3"/>
      <c r="N155" s="3"/>
      <c r="O155" s="3"/>
      <c r="S155" s="4"/>
      <c r="T155" s="3"/>
      <c r="U155" s="3"/>
      <c r="V155" s="3"/>
      <c r="W155" s="3"/>
      <c r="X155" s="3"/>
      <c r="Y155" s="3"/>
      <c r="Z155" s="5"/>
      <c r="AA155" s="7"/>
      <c r="AB155" s="7"/>
    </row>
    <row r="156" spans="6:28" ht="18">
      <c r="F156" s="3"/>
      <c r="G156" s="3"/>
      <c r="H156" s="3"/>
      <c r="I156" s="3"/>
      <c r="J156" s="3"/>
      <c r="K156" s="3"/>
      <c r="L156" s="3"/>
      <c r="M156" s="3"/>
      <c r="N156" s="3"/>
      <c r="O156" s="3"/>
      <c r="S156" s="4"/>
      <c r="T156" s="3"/>
      <c r="U156" s="3"/>
      <c r="V156" s="3"/>
      <c r="W156" s="3"/>
      <c r="X156" s="3"/>
      <c r="Y156" s="3"/>
      <c r="Z156" s="5"/>
      <c r="AA156" s="7"/>
      <c r="AB156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8"/>
  <sheetViews>
    <sheetView workbookViewId="0" topLeftCell="A1">
      <selection activeCell="A1" sqref="A1:IV16384"/>
    </sheetView>
  </sheetViews>
  <sheetFormatPr defaultColWidth="9.140625" defaultRowHeight="12.75"/>
  <sheetData>
    <row r="7" ht="12.75">
      <c r="C7" s="50"/>
    </row>
    <row r="8" ht="12.75">
      <c r="C8" s="5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6"/>
  <sheetViews>
    <sheetView workbookViewId="0" topLeftCell="A1">
      <selection activeCell="K9" sqref="K9"/>
    </sheetView>
  </sheetViews>
  <sheetFormatPr defaultColWidth="9.140625" defaultRowHeight="12.75"/>
  <cols>
    <col min="1" max="1" width="14.57421875" style="2" customWidth="1"/>
    <col min="2" max="2" width="8.00390625" style="0" customWidth="1"/>
    <col min="3" max="3" width="7.28125" style="42" customWidth="1"/>
    <col min="4" max="4" width="6.8515625" style="0" customWidth="1"/>
    <col min="5" max="5" width="9.28125" style="0" customWidth="1"/>
    <col min="6" max="6" width="6.421875" style="0" customWidth="1"/>
  </cols>
  <sheetData>
    <row r="1" spans="3:6" ht="18.75" thickBot="1">
      <c r="C1" s="4"/>
      <c r="D1" s="3"/>
      <c r="E1" s="3"/>
      <c r="F1" s="3"/>
    </row>
    <row r="2" spans="1:6" ht="13.5">
      <c r="A2" s="8"/>
      <c r="B2" s="51"/>
      <c r="C2" s="10"/>
      <c r="D2" s="9"/>
      <c r="E2" s="9"/>
      <c r="F2" s="9"/>
    </row>
    <row r="3" spans="1:6" ht="14.25" thickBot="1">
      <c r="A3" s="14"/>
      <c r="B3" s="53"/>
      <c r="C3" s="16"/>
      <c r="D3" s="15"/>
      <c r="E3" s="15"/>
      <c r="F3" s="15"/>
    </row>
    <row r="4" spans="1:6" ht="13.5">
      <c r="A4" s="20"/>
      <c r="B4" s="54"/>
      <c r="C4" s="24"/>
      <c r="D4" s="24"/>
      <c r="E4" s="24"/>
      <c r="F4" s="24"/>
    </row>
    <row r="5" spans="1:6" ht="13.5">
      <c r="A5" s="20"/>
      <c r="B5" s="57"/>
      <c r="C5" s="24"/>
      <c r="D5" s="24"/>
      <c r="E5" s="24"/>
      <c r="F5" s="24"/>
    </row>
    <row r="6" spans="1:6" ht="13.5">
      <c r="A6" s="20"/>
      <c r="B6" s="57"/>
      <c r="C6" s="24"/>
      <c r="D6" s="24"/>
      <c r="E6" s="26"/>
      <c r="F6" s="26"/>
    </row>
    <row r="7" spans="1:6" ht="13.5">
      <c r="A7" s="20"/>
      <c r="B7" s="55"/>
      <c r="C7" s="24"/>
      <c r="D7" s="27"/>
      <c r="E7" s="24"/>
      <c r="F7" s="24"/>
    </row>
    <row r="8" spans="1:6" ht="13.5">
      <c r="A8" s="20"/>
      <c r="B8" s="56"/>
      <c r="C8" s="24"/>
      <c r="D8" s="24"/>
      <c r="E8" s="24"/>
      <c r="F8" s="24"/>
    </row>
    <row r="9" spans="1:6" ht="13.5">
      <c r="A9" s="48"/>
      <c r="B9" s="56"/>
      <c r="C9" s="24"/>
      <c r="D9" s="24"/>
      <c r="E9" s="24"/>
      <c r="F9" s="24"/>
    </row>
    <row r="10" spans="1:6" ht="13.5">
      <c r="A10" s="48"/>
      <c r="B10" s="56"/>
      <c r="C10" s="24"/>
      <c r="D10" s="24"/>
      <c r="E10" s="24"/>
      <c r="F10" s="24"/>
    </row>
    <row r="11" spans="1:6" ht="13.5">
      <c r="A11" s="20"/>
      <c r="B11" s="54"/>
      <c r="C11" s="24"/>
      <c r="D11" s="20"/>
      <c r="E11" s="24"/>
      <c r="F11" s="24"/>
    </row>
    <row r="12" spans="1:6" ht="13.5">
      <c r="A12" s="48"/>
      <c r="B12" s="56"/>
      <c r="C12" s="24"/>
      <c r="D12" s="24"/>
      <c r="E12" s="24"/>
      <c r="F12" s="24"/>
    </row>
    <row r="13" spans="1:6" ht="13.5">
      <c r="A13" s="48"/>
      <c r="B13" s="56"/>
      <c r="C13" s="24"/>
      <c r="D13" s="20"/>
      <c r="E13" s="24"/>
      <c r="F13" s="24"/>
    </row>
    <row r="14" spans="1:6" ht="13.5">
      <c r="A14" s="48"/>
      <c r="B14" s="56"/>
      <c r="C14" s="24"/>
      <c r="D14" s="24"/>
      <c r="E14" s="24"/>
      <c r="F14" s="24"/>
    </row>
    <row r="15" spans="1:6" ht="13.5">
      <c r="A15" s="20"/>
      <c r="B15" s="54"/>
      <c r="C15" s="24"/>
      <c r="D15" s="24"/>
      <c r="E15" s="24"/>
      <c r="F15" s="24"/>
    </row>
    <row r="16" spans="1:6" ht="13.5">
      <c r="A16" s="48"/>
      <c r="B16" s="56"/>
      <c r="C16" s="24"/>
      <c r="D16" s="27"/>
      <c r="E16" s="24"/>
      <c r="F16" s="24"/>
    </row>
    <row r="17" spans="1:6" ht="13.5">
      <c r="A17" s="20"/>
      <c r="B17" s="56"/>
      <c r="C17" s="24"/>
      <c r="D17" s="27"/>
      <c r="E17" s="24"/>
      <c r="F17" s="24"/>
    </row>
    <row r="18" spans="1:6" ht="13.5">
      <c r="A18" s="20"/>
      <c r="B18" s="56"/>
      <c r="C18" s="24"/>
      <c r="D18" s="27"/>
      <c r="E18" s="24"/>
      <c r="F18" s="24"/>
    </row>
    <row r="19" spans="1:6" ht="13.5">
      <c r="A19" s="20"/>
      <c r="B19" s="56"/>
      <c r="C19" s="24"/>
      <c r="D19" s="27"/>
      <c r="E19" s="24"/>
      <c r="F19" s="24"/>
    </row>
    <row r="20" spans="1:6" ht="13.5">
      <c r="A20" s="20"/>
      <c r="B20" s="54"/>
      <c r="C20" s="24"/>
      <c r="D20" s="24"/>
      <c r="E20" s="24"/>
      <c r="F20" s="24"/>
    </row>
    <row r="21" spans="1:6" ht="13.5">
      <c r="A21" s="20"/>
      <c r="B21" s="54"/>
      <c r="C21" s="24"/>
      <c r="D21" s="24"/>
      <c r="E21" s="24"/>
      <c r="F21" s="24"/>
    </row>
    <row r="22" spans="1:6" ht="13.5">
      <c r="A22" s="20"/>
      <c r="B22" s="55"/>
      <c r="C22" s="24"/>
      <c r="D22" s="24"/>
      <c r="E22" s="24"/>
      <c r="F22" s="24"/>
    </row>
    <row r="23" spans="1:6" ht="13.5">
      <c r="A23" s="20"/>
      <c r="B23" s="56"/>
      <c r="C23" s="24"/>
      <c r="D23" s="27"/>
      <c r="E23" s="24"/>
      <c r="F23" s="24"/>
    </row>
    <row r="24" spans="1:6" ht="14.25" thickBot="1">
      <c r="A24" s="14"/>
      <c r="B24" s="15"/>
      <c r="C24" s="16"/>
      <c r="D24" s="16"/>
      <c r="E24" s="16"/>
      <c r="F24" s="16"/>
    </row>
    <row r="25" spans="1:6" ht="12.75">
      <c r="A25" s="40"/>
      <c r="B25" s="40"/>
      <c r="C25" s="41"/>
      <c r="D25" s="40"/>
      <c r="E25" s="40"/>
      <c r="F25" s="40"/>
    </row>
    <row r="27" spans="1:6" ht="12.75">
      <c r="A27" s="43"/>
      <c r="C27" s="4"/>
      <c r="D27" s="3"/>
      <c r="E27" s="3"/>
      <c r="F27" s="3"/>
    </row>
    <row r="28" ht="12.75">
      <c r="A28"/>
    </row>
    <row r="29" ht="12.75">
      <c r="A29"/>
    </row>
    <row r="30" spans="3:6" ht="18">
      <c r="C30" s="4"/>
      <c r="D30" s="3"/>
      <c r="E30" s="3"/>
      <c r="F30" s="3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spans="3:6" ht="18">
      <c r="C53" s="4"/>
      <c r="D53" s="3"/>
      <c r="E53" s="3"/>
      <c r="F53" s="3"/>
    </row>
    <row r="54" spans="3:6" ht="18">
      <c r="C54" s="4"/>
      <c r="D54" s="3"/>
      <c r="E54" s="3"/>
      <c r="F54" s="3"/>
    </row>
    <row r="55" spans="3:6" ht="18">
      <c r="C55" s="4"/>
      <c r="D55" s="3"/>
      <c r="E55" s="3"/>
      <c r="F55" s="3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spans="3:6" ht="18">
      <c r="C81" s="4"/>
      <c r="D81" s="3"/>
      <c r="E81" s="3"/>
      <c r="F81" s="3"/>
    </row>
    <row r="82" spans="3:6" ht="18">
      <c r="C82" s="4"/>
      <c r="D82" s="3"/>
      <c r="E82" s="3"/>
      <c r="F82" s="3"/>
    </row>
    <row r="83" spans="3:6" ht="18">
      <c r="C83" s="4"/>
      <c r="D83" s="3"/>
      <c r="E83" s="3"/>
      <c r="F83" s="3"/>
    </row>
    <row r="84" spans="3:6" ht="18">
      <c r="C84" s="4"/>
      <c r="D84" s="3"/>
      <c r="E84" s="3"/>
      <c r="F84" s="3"/>
    </row>
    <row r="85" spans="3:6" ht="18">
      <c r="C85" s="4"/>
      <c r="D85" s="3"/>
      <c r="E85" s="3"/>
      <c r="F85" s="3"/>
    </row>
    <row r="86" spans="3:6" ht="18">
      <c r="C86" s="4"/>
      <c r="D86" s="3"/>
      <c r="E86" s="3"/>
      <c r="F86" s="3"/>
    </row>
    <row r="87" spans="3:6" ht="18">
      <c r="C87" s="4"/>
      <c r="D87" s="3"/>
      <c r="E87" s="3"/>
      <c r="F87" s="3"/>
    </row>
    <row r="88" spans="3:6" ht="18">
      <c r="C88" s="4"/>
      <c r="D88" s="3"/>
      <c r="E88" s="3"/>
      <c r="F88" s="3"/>
    </row>
    <row r="89" spans="3:6" ht="18">
      <c r="C89" s="4"/>
      <c r="D89" s="3"/>
      <c r="E89" s="3"/>
      <c r="F89" s="3"/>
    </row>
    <row r="90" spans="3:6" ht="18">
      <c r="C90" s="4"/>
      <c r="D90" s="3"/>
      <c r="E90" s="3"/>
      <c r="F90" s="3"/>
    </row>
    <row r="91" spans="3:6" ht="18">
      <c r="C91" s="4"/>
      <c r="D91" s="3"/>
      <c r="E91" s="3"/>
      <c r="F91" s="3"/>
    </row>
    <row r="92" spans="3:6" ht="18">
      <c r="C92" s="4"/>
      <c r="D92" s="3"/>
      <c r="E92" s="3"/>
      <c r="F92" s="3"/>
    </row>
    <row r="93" spans="3:6" ht="18">
      <c r="C93" s="4"/>
      <c r="D93" s="3"/>
      <c r="E93" s="3"/>
      <c r="F93" s="3"/>
    </row>
    <row r="94" spans="3:6" ht="18">
      <c r="C94" s="4"/>
      <c r="D94" s="3"/>
      <c r="E94" s="3"/>
      <c r="F94" s="3"/>
    </row>
    <row r="95" spans="3:6" ht="18">
      <c r="C95" s="4"/>
      <c r="D95" s="3"/>
      <c r="E95" s="3"/>
      <c r="F95" s="3"/>
    </row>
    <row r="96" spans="3:6" ht="18">
      <c r="C96" s="4"/>
      <c r="D96" s="3"/>
      <c r="E96" s="3"/>
      <c r="F96" s="3"/>
    </row>
    <row r="97" spans="3:6" ht="18">
      <c r="C97" s="4"/>
      <c r="D97" s="3"/>
      <c r="E97" s="3"/>
      <c r="F97" s="3"/>
    </row>
    <row r="98" spans="3:6" ht="18">
      <c r="C98" s="4"/>
      <c r="D98" s="3"/>
      <c r="E98" s="3"/>
      <c r="F98" s="3"/>
    </row>
    <row r="99" spans="3:6" ht="18">
      <c r="C99" s="4"/>
      <c r="D99" s="3"/>
      <c r="E99" s="3"/>
      <c r="F99" s="3"/>
    </row>
    <row r="100" spans="3:6" ht="18">
      <c r="C100" s="4"/>
      <c r="D100" s="3"/>
      <c r="E100" s="3"/>
      <c r="F100" s="3"/>
    </row>
    <row r="101" spans="3:6" ht="18">
      <c r="C101" s="4"/>
      <c r="D101" s="3"/>
      <c r="E101" s="3"/>
      <c r="F101" s="3"/>
    </row>
    <row r="102" spans="3:6" ht="18">
      <c r="C102" s="4"/>
      <c r="D102" s="3"/>
      <c r="E102" s="3"/>
      <c r="F102" s="3"/>
    </row>
    <row r="103" spans="3:6" ht="18">
      <c r="C103" s="4"/>
      <c r="D103" s="3"/>
      <c r="E103" s="3"/>
      <c r="F103" s="3"/>
    </row>
    <row r="104" spans="3:6" ht="18">
      <c r="C104" s="4"/>
      <c r="D104" s="3"/>
      <c r="E104" s="3"/>
      <c r="F104" s="3"/>
    </row>
    <row r="105" spans="3:6" ht="18">
      <c r="C105" s="4"/>
      <c r="D105" s="3"/>
      <c r="E105" s="3"/>
      <c r="F105" s="3"/>
    </row>
    <row r="106" spans="3:6" ht="18">
      <c r="C106" s="4"/>
      <c r="D106" s="3"/>
      <c r="E106" s="3"/>
      <c r="F106" s="3"/>
    </row>
    <row r="107" spans="3:6" ht="18">
      <c r="C107" s="4"/>
      <c r="D107" s="3"/>
      <c r="E107" s="3"/>
      <c r="F107" s="3"/>
    </row>
    <row r="108" spans="3:6" ht="18">
      <c r="C108" s="4"/>
      <c r="D108" s="3"/>
      <c r="E108" s="3"/>
      <c r="F108" s="3"/>
    </row>
    <row r="109" spans="3:6" ht="18">
      <c r="C109" s="4"/>
      <c r="D109" s="3"/>
      <c r="E109" s="3"/>
      <c r="F109" s="3"/>
    </row>
    <row r="110" spans="3:6" ht="18">
      <c r="C110" s="4"/>
      <c r="D110" s="3"/>
      <c r="E110" s="3"/>
      <c r="F110" s="3"/>
    </row>
    <row r="111" spans="3:6" ht="18">
      <c r="C111" s="4"/>
      <c r="D111" s="3"/>
      <c r="E111" s="3"/>
      <c r="F111" s="3"/>
    </row>
    <row r="112" spans="3:6" ht="18">
      <c r="C112" s="4"/>
      <c r="D112" s="3"/>
      <c r="E112" s="3"/>
      <c r="F112" s="3"/>
    </row>
    <row r="113" spans="3:6" ht="18">
      <c r="C113" s="4"/>
      <c r="D113" s="3"/>
      <c r="E113" s="3"/>
      <c r="F113" s="3"/>
    </row>
    <row r="114" spans="3:6" ht="18">
      <c r="C114" s="4"/>
      <c r="D114" s="3"/>
      <c r="E114" s="3"/>
      <c r="F114" s="3"/>
    </row>
    <row r="115" spans="3:6" ht="18">
      <c r="C115" s="4"/>
      <c r="D115" s="3"/>
      <c r="E115" s="3"/>
      <c r="F115" s="3"/>
    </row>
    <row r="116" spans="3:6" ht="18">
      <c r="C116" s="4"/>
      <c r="D116" s="3"/>
      <c r="E116" s="3"/>
      <c r="F116" s="3"/>
    </row>
    <row r="117" spans="3:6" ht="18">
      <c r="C117" s="4"/>
      <c r="D117" s="3"/>
      <c r="E117" s="3"/>
      <c r="F117" s="3"/>
    </row>
    <row r="118" spans="3:6" ht="18">
      <c r="C118" s="4"/>
      <c r="D118" s="3"/>
      <c r="E118" s="3"/>
      <c r="F118" s="3"/>
    </row>
    <row r="119" spans="3:6" ht="18">
      <c r="C119" s="4"/>
      <c r="D119" s="3"/>
      <c r="E119" s="3"/>
      <c r="F119" s="3"/>
    </row>
    <row r="120" spans="3:6" ht="18">
      <c r="C120" s="4"/>
      <c r="D120" s="3"/>
      <c r="E120" s="3"/>
      <c r="F120" s="3"/>
    </row>
    <row r="121" spans="3:6" ht="18">
      <c r="C121" s="4"/>
      <c r="D121" s="3"/>
      <c r="E121" s="3"/>
      <c r="F121" s="3"/>
    </row>
    <row r="122" spans="3:6" ht="18">
      <c r="C122" s="4"/>
      <c r="D122" s="3"/>
      <c r="E122" s="3"/>
      <c r="F122" s="3"/>
    </row>
    <row r="123" spans="3:6" ht="18">
      <c r="C123" s="4"/>
      <c r="D123" s="3"/>
      <c r="E123" s="3"/>
      <c r="F123" s="3"/>
    </row>
    <row r="124" spans="3:6" ht="18">
      <c r="C124" s="4"/>
      <c r="D124" s="3"/>
      <c r="E124" s="3"/>
      <c r="F124" s="3"/>
    </row>
    <row r="125" spans="3:6" ht="18">
      <c r="C125" s="4"/>
      <c r="D125" s="3"/>
      <c r="E125" s="3"/>
      <c r="F125" s="3"/>
    </row>
    <row r="126" spans="3:6" ht="18">
      <c r="C126" s="4"/>
      <c r="D126" s="3"/>
      <c r="E126" s="3"/>
      <c r="F126" s="3"/>
    </row>
    <row r="127" spans="3:6" ht="18">
      <c r="C127" s="4"/>
      <c r="D127" s="3"/>
      <c r="E127" s="3"/>
      <c r="F127" s="3"/>
    </row>
    <row r="128" spans="3:6" ht="18">
      <c r="C128" s="4"/>
      <c r="D128" s="3"/>
      <c r="E128" s="3"/>
      <c r="F128" s="3"/>
    </row>
    <row r="129" spans="3:6" ht="18">
      <c r="C129" s="4"/>
      <c r="D129" s="3"/>
      <c r="E129" s="3"/>
      <c r="F129" s="3"/>
    </row>
    <row r="130" spans="3:6" ht="18">
      <c r="C130" s="4"/>
      <c r="D130" s="3"/>
      <c r="E130" s="3"/>
      <c r="F130" s="3"/>
    </row>
    <row r="131" spans="3:6" ht="18">
      <c r="C131" s="4"/>
      <c r="D131" s="3"/>
      <c r="E131" s="3"/>
      <c r="F131" s="3"/>
    </row>
    <row r="132" spans="3:6" ht="18">
      <c r="C132" s="4"/>
      <c r="D132" s="3"/>
      <c r="E132" s="3"/>
      <c r="F132" s="3"/>
    </row>
    <row r="133" spans="3:6" ht="18">
      <c r="C133" s="4"/>
      <c r="D133" s="3"/>
      <c r="E133" s="3"/>
      <c r="F133" s="3"/>
    </row>
    <row r="134" spans="3:6" ht="18">
      <c r="C134" s="4"/>
      <c r="D134" s="3"/>
      <c r="E134" s="3"/>
      <c r="F134" s="3"/>
    </row>
    <row r="135" spans="3:6" ht="18">
      <c r="C135" s="4"/>
      <c r="D135" s="3"/>
      <c r="E135" s="3"/>
      <c r="F135" s="3"/>
    </row>
    <row r="136" spans="3:6" ht="18">
      <c r="C136" s="4"/>
      <c r="D136" s="3"/>
      <c r="E136" s="3"/>
      <c r="F136" s="3"/>
    </row>
    <row r="137" spans="3:6" ht="18">
      <c r="C137" s="4"/>
      <c r="D137" s="3"/>
      <c r="E137" s="3"/>
      <c r="F137" s="3"/>
    </row>
    <row r="138" spans="3:6" ht="18">
      <c r="C138" s="4"/>
      <c r="D138" s="3"/>
      <c r="E138" s="3"/>
      <c r="F138" s="3"/>
    </row>
    <row r="139" spans="3:6" ht="18">
      <c r="C139" s="4"/>
      <c r="D139" s="3"/>
      <c r="E139" s="3"/>
      <c r="F139" s="3"/>
    </row>
    <row r="140" spans="3:6" ht="18">
      <c r="C140" s="4"/>
      <c r="D140" s="3"/>
      <c r="E140" s="3"/>
      <c r="F140" s="3"/>
    </row>
    <row r="141" spans="3:6" ht="18">
      <c r="C141" s="4"/>
      <c r="D141" s="3"/>
      <c r="E141" s="3"/>
      <c r="F141" s="3"/>
    </row>
    <row r="142" spans="3:6" ht="18">
      <c r="C142" s="4"/>
      <c r="D142" s="3"/>
      <c r="E142" s="3"/>
      <c r="F142" s="3"/>
    </row>
    <row r="143" spans="3:6" ht="18">
      <c r="C143" s="4"/>
      <c r="D143" s="3"/>
      <c r="E143" s="3"/>
      <c r="F143" s="3"/>
    </row>
    <row r="144" spans="3:6" ht="18">
      <c r="C144" s="4"/>
      <c r="D144" s="3"/>
      <c r="E144" s="3"/>
      <c r="F144" s="3"/>
    </row>
    <row r="145" spans="3:6" ht="18">
      <c r="C145" s="4"/>
      <c r="D145" s="3"/>
      <c r="E145" s="3"/>
      <c r="F145" s="3"/>
    </row>
    <row r="146" spans="3:6" ht="18">
      <c r="C146" s="4"/>
      <c r="D146" s="3"/>
      <c r="E146" s="3"/>
      <c r="F146" s="3"/>
    </row>
    <row r="147" spans="3:6" ht="18">
      <c r="C147" s="4"/>
      <c r="D147" s="3"/>
      <c r="E147" s="3"/>
      <c r="F147" s="3"/>
    </row>
    <row r="148" spans="3:6" ht="18">
      <c r="C148" s="4"/>
      <c r="D148" s="3"/>
      <c r="E148" s="3"/>
      <c r="F148" s="3"/>
    </row>
    <row r="149" spans="3:6" ht="18">
      <c r="C149" s="4"/>
      <c r="D149" s="3"/>
      <c r="E149" s="3"/>
      <c r="F149" s="3"/>
    </row>
    <row r="150" spans="3:6" ht="18">
      <c r="C150" s="4"/>
      <c r="D150" s="3"/>
      <c r="E150" s="3"/>
      <c r="F150" s="3"/>
    </row>
    <row r="151" spans="3:6" ht="18">
      <c r="C151" s="4"/>
      <c r="D151" s="3"/>
      <c r="E151" s="3"/>
      <c r="F151" s="3"/>
    </row>
    <row r="152" spans="3:6" ht="18">
      <c r="C152" s="4"/>
      <c r="D152" s="3"/>
      <c r="E152" s="3"/>
      <c r="F152" s="3"/>
    </row>
    <row r="153" spans="3:6" ht="18">
      <c r="C153" s="4"/>
      <c r="D153" s="3"/>
      <c r="E153" s="3"/>
      <c r="F153" s="3"/>
    </row>
    <row r="154" spans="3:6" ht="18">
      <c r="C154" s="4"/>
      <c r="D154" s="3"/>
      <c r="E154" s="3"/>
      <c r="F154" s="3"/>
    </row>
    <row r="155" spans="3:6" ht="18">
      <c r="C155" s="4"/>
      <c r="D155" s="3"/>
      <c r="E155" s="3"/>
      <c r="F155" s="3"/>
    </row>
    <row r="156" spans="3:6" ht="18">
      <c r="C156" s="4"/>
      <c r="D156" s="3"/>
      <c r="E156" s="3"/>
      <c r="F156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U.C.Berkeley Geomorphology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Dover</dc:creator>
  <cp:keywords/>
  <dc:description/>
  <cp:lastModifiedBy>Ben Dover</cp:lastModifiedBy>
  <cp:lastPrinted>2002-02-22T19:45:59Z</cp:lastPrinted>
  <dcterms:created xsi:type="dcterms:W3CDTF">2001-12-05T17:32:46Z</dcterms:created>
  <dcterms:modified xsi:type="dcterms:W3CDTF">2002-02-27T22:24:14Z</dcterms:modified>
  <cp:category/>
  <cp:version/>
  <cp:contentType/>
  <cp:contentStatus/>
</cp:coreProperties>
</file>